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8770" windowHeight="11700" tabRatio="253" firstSheet="1" activeTab="2"/>
  </bookViews>
  <sheets>
    <sheet name="Indice" sheetId="85" state="hidden" r:id="rId1"/>
    <sheet name="OP-3 FISM-DF" sheetId="205" r:id="rId2"/>
    <sheet name="FG" sheetId="20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FG!$A$7:$L$8</definedName>
    <definedName name="_xlnm._FilterDatabase" localSheetId="1" hidden="1">'OP-3 FISM-DF'!$A$1:$R$138</definedName>
    <definedName name="_xlnm.Print_Area" localSheetId="2">FG!$A$1:$R$54</definedName>
    <definedName name="_xlnm.Print_Area" localSheetId="1">'OP-3 FISM-DF'!$A$1:$R$173</definedName>
    <definedName name="CUMPLE" localSheetId="2">#REF!</definedName>
    <definedName name="CUMPLE">#REF!</definedName>
    <definedName name="DI" localSheetId="2">[1]Datos!$B$102:$B$109</definedName>
    <definedName name="DI">[2]Datos!$B$102:$B$109</definedName>
    <definedName name="DIM" localSheetId="2">#REF!</definedName>
    <definedName name="DIM">#REF!</definedName>
    <definedName name="EyO" localSheetId="2">[3]Dictamen!$B$16:$C$1012</definedName>
    <definedName name="EyO">[4]Dictamen!$B$16:$C$1012</definedName>
    <definedName name="G.I." localSheetId="2">[5]LISTAS!$D$4:$D$9</definedName>
    <definedName name="G.I.">[6]LISTAS!$D$4:$D$9</definedName>
    <definedName name="GENERAL" localSheetId="2">#REF!</definedName>
    <definedName name="GENERAL">#REF!</definedName>
    <definedName name="GI" localSheetId="2">[1]Datos!$B$95:$B$99</definedName>
    <definedName name="GI">[2]Datos!$B$95:$B$99</definedName>
    <definedName name="OPINION" localSheetId="2">[3]Dictamen!$B$6:$C$11</definedName>
    <definedName name="OPINION">[4]Dictamen!$B$6:$C$11</definedName>
    <definedName name="PRODIM" localSheetId="2">'[5]ANEXO 4'!#REF!</definedName>
    <definedName name="PRODIM">'[6]ANEXO 4'!#REF!</definedName>
    <definedName name="PRODIMDF" localSheetId="2">[5]LISTAS!$B$4:$B$11</definedName>
    <definedName name="PRODIMDF">[6]LISTAS!$B$4:$B$11</definedName>
    <definedName name="Rubro" localSheetId="2">[1]Datos!$M$2:$M$8</definedName>
    <definedName name="Rubro">[2]Datos!$M$2:$M$8</definedName>
    <definedName name="rvtwgwt4c" localSheetId="2">#REF!</definedName>
    <definedName name="rvtwgwt4c">#REF!</definedName>
    <definedName name="S" localSheetId="2">#REF!</definedName>
    <definedName name="S">#REF!</definedName>
    <definedName name="SDD" localSheetId="2">#REF!</definedName>
    <definedName name="SDD">#REF!</definedName>
    <definedName name="SiNo" localSheetId="2">'[1]Anexo 4A'!$X$2:$X$3</definedName>
    <definedName name="SiNo">'[2]Anexo 4A'!$X$2:$X$3</definedName>
    <definedName name="_xlnm.Print_Titles" localSheetId="2">FG!$2:$8</definedName>
    <definedName name="_xlnm.Print_Titles" localSheetId="1">'OP-3 FISM-DF'!$1:$7</definedName>
  </definedNames>
  <calcPr calcId="162913"/>
</workbook>
</file>

<file path=xl/calcChain.xml><?xml version="1.0" encoding="utf-8"?>
<calcChain xmlns="http://schemas.openxmlformats.org/spreadsheetml/2006/main">
  <c r="J53" i="205" l="1"/>
  <c r="K137" i="205"/>
  <c r="L137" i="205"/>
  <c r="M137" i="205"/>
  <c r="N137" i="205"/>
  <c r="O137" i="205"/>
  <c r="P56" i="205"/>
  <c r="Q56" i="205"/>
  <c r="R56" i="205"/>
  <c r="P129" i="205"/>
  <c r="Q129" i="205"/>
  <c r="R129" i="205"/>
  <c r="P130" i="205"/>
  <c r="Q130" i="205"/>
  <c r="R130" i="205"/>
  <c r="P131" i="205"/>
  <c r="Q131" i="205"/>
  <c r="R131" i="205"/>
  <c r="P132" i="205"/>
  <c r="Q132" i="205"/>
  <c r="R132" i="205"/>
  <c r="P133" i="205"/>
  <c r="Q133" i="205"/>
  <c r="R133" i="205"/>
  <c r="P134" i="205"/>
  <c r="Q134" i="205"/>
  <c r="R134" i="205"/>
  <c r="P117" i="205"/>
  <c r="Q117" i="205"/>
  <c r="R117" i="205"/>
  <c r="P118" i="205"/>
  <c r="Q118" i="205"/>
  <c r="R118" i="205"/>
  <c r="P119" i="205"/>
  <c r="Q119" i="205"/>
  <c r="R119" i="205"/>
  <c r="P120" i="205"/>
  <c r="Q120" i="205"/>
  <c r="R120" i="205"/>
  <c r="P121" i="205"/>
  <c r="Q121" i="205"/>
  <c r="R121" i="205"/>
  <c r="P122" i="205"/>
  <c r="Q122" i="205"/>
  <c r="R122" i="205"/>
  <c r="P123" i="205"/>
  <c r="Q123" i="205"/>
  <c r="R123" i="205"/>
  <c r="P124" i="205"/>
  <c r="Q124" i="205"/>
  <c r="R124" i="205"/>
  <c r="P125" i="205"/>
  <c r="Q125" i="205"/>
  <c r="R125" i="205"/>
  <c r="P126" i="205"/>
  <c r="Q126" i="205"/>
  <c r="R126" i="205"/>
  <c r="P127" i="205"/>
  <c r="Q127" i="205"/>
  <c r="R127" i="205"/>
  <c r="P87" i="205"/>
  <c r="Q87" i="205"/>
  <c r="R87" i="205"/>
  <c r="P88" i="205"/>
  <c r="Q88" i="205"/>
  <c r="R88" i="205"/>
  <c r="P90" i="205"/>
  <c r="Q90" i="205"/>
  <c r="R90" i="205"/>
  <c r="P91" i="205"/>
  <c r="Q91" i="205"/>
  <c r="R91" i="205"/>
  <c r="P92" i="205"/>
  <c r="Q92" i="205"/>
  <c r="R92" i="205"/>
  <c r="P93" i="205"/>
  <c r="Q93" i="205"/>
  <c r="R93" i="205"/>
  <c r="P94" i="205"/>
  <c r="Q94" i="205"/>
  <c r="R94" i="205"/>
  <c r="P95" i="205"/>
  <c r="Q95" i="205"/>
  <c r="R95" i="205"/>
  <c r="P96" i="205"/>
  <c r="Q96" i="205"/>
  <c r="R96" i="205"/>
  <c r="P97" i="205"/>
  <c r="Q97" i="205"/>
  <c r="R97" i="205"/>
  <c r="K19" i="205"/>
  <c r="L19" i="205"/>
  <c r="M19" i="205"/>
  <c r="N19" i="205"/>
  <c r="O19" i="205"/>
  <c r="J19" i="205"/>
  <c r="K40" i="205"/>
  <c r="L40" i="205"/>
  <c r="M40" i="205"/>
  <c r="N40" i="205"/>
  <c r="O40" i="205"/>
  <c r="J40" i="205"/>
  <c r="K43" i="205"/>
  <c r="L43" i="205"/>
  <c r="M43" i="205"/>
  <c r="N43" i="205"/>
  <c r="O43" i="205"/>
  <c r="J43" i="205"/>
  <c r="P42" i="205"/>
  <c r="Q42" i="205"/>
  <c r="R42" i="205"/>
  <c r="P16" i="205"/>
  <c r="Q16" i="205"/>
  <c r="R16" i="205"/>
  <c r="P17" i="205"/>
  <c r="Q17" i="205"/>
  <c r="R17" i="205"/>
  <c r="P18" i="205"/>
  <c r="Q18" i="205"/>
  <c r="R18" i="205"/>
  <c r="R10" i="206"/>
  <c r="Q10" i="206"/>
  <c r="P10" i="206"/>
  <c r="P24" i="205"/>
  <c r="Q24" i="205"/>
  <c r="R24" i="205"/>
  <c r="P25" i="205"/>
  <c r="Q25" i="205"/>
  <c r="R25" i="205"/>
  <c r="P26" i="205"/>
  <c r="Q26" i="205"/>
  <c r="R26" i="205"/>
  <c r="P27" i="205"/>
  <c r="Q27" i="205"/>
  <c r="R27" i="205"/>
  <c r="P28" i="205"/>
  <c r="Q28" i="205"/>
  <c r="R28" i="205"/>
  <c r="P29" i="205"/>
  <c r="Q29" i="205"/>
  <c r="R29" i="205"/>
  <c r="P30" i="205"/>
  <c r="Q30" i="205"/>
  <c r="R30" i="205"/>
  <c r="P31" i="205"/>
  <c r="Q31" i="205"/>
  <c r="R31" i="205"/>
  <c r="P32" i="205"/>
  <c r="Q32" i="205"/>
  <c r="R32" i="205"/>
  <c r="P33" i="205"/>
  <c r="Q33" i="205"/>
  <c r="R33" i="205"/>
  <c r="P34" i="205"/>
  <c r="Q34" i="205"/>
  <c r="R34" i="205"/>
  <c r="P35" i="205"/>
  <c r="Q35" i="205"/>
  <c r="R35" i="205"/>
  <c r="P89" i="205"/>
  <c r="Q89" i="205"/>
  <c r="R89" i="205"/>
  <c r="P36" i="205"/>
  <c r="Q36" i="205"/>
  <c r="R36" i="205"/>
  <c r="P37" i="205"/>
  <c r="Q37" i="205"/>
  <c r="R37" i="205"/>
  <c r="P38" i="205"/>
  <c r="Q38" i="205"/>
  <c r="R38" i="205"/>
  <c r="P39" i="205"/>
  <c r="Q39" i="205"/>
  <c r="R39" i="205"/>
  <c r="R23" i="205"/>
  <c r="Q23" i="205"/>
  <c r="P23" i="205"/>
  <c r="P48" i="205"/>
  <c r="Q48" i="205"/>
  <c r="R48" i="205"/>
  <c r="P49" i="205"/>
  <c r="Q49" i="205"/>
  <c r="R49" i="205"/>
  <c r="P50" i="205"/>
  <c r="Q50" i="205"/>
  <c r="R50" i="205"/>
  <c r="R45" i="205"/>
  <c r="Q45" i="205"/>
  <c r="P45" i="205"/>
  <c r="P46" i="205"/>
  <c r="Q46" i="205"/>
  <c r="R46" i="205"/>
  <c r="P44" i="205" l="1"/>
  <c r="P47" i="205"/>
  <c r="P51" i="205"/>
  <c r="P52" i="205"/>
  <c r="R44" i="205"/>
  <c r="R47" i="205"/>
  <c r="R51" i="205"/>
  <c r="Q44" i="205"/>
  <c r="Q47" i="205"/>
  <c r="Q51" i="205"/>
  <c r="R14" i="205"/>
  <c r="Q14" i="205"/>
  <c r="O11" i="206" l="1"/>
  <c r="O12" i="206" s="1"/>
  <c r="N11" i="206"/>
  <c r="N12" i="206" s="1"/>
  <c r="M11" i="206"/>
  <c r="M12" i="206" s="1"/>
  <c r="L11" i="206"/>
  <c r="L12" i="206" s="1"/>
  <c r="K11" i="206"/>
  <c r="K12" i="206" s="1"/>
  <c r="J11" i="206"/>
  <c r="J12" i="206" s="1"/>
  <c r="R9" i="206"/>
  <c r="Q9" i="206"/>
  <c r="P9" i="206"/>
  <c r="P11" i="206" s="1"/>
  <c r="P12" i="206" s="1"/>
  <c r="J137" i="205" l="1"/>
  <c r="J138" i="205" l="1"/>
  <c r="R8" i="205" l="1"/>
  <c r="R9" i="205"/>
  <c r="R10" i="205"/>
  <c r="R11" i="205"/>
  <c r="R12" i="205"/>
  <c r="R13" i="205"/>
  <c r="R15" i="205"/>
  <c r="R20" i="205"/>
  <c r="R21" i="205"/>
  <c r="R22" i="205"/>
  <c r="R41" i="205"/>
  <c r="R52" i="205"/>
  <c r="R54" i="205"/>
  <c r="R55" i="205"/>
  <c r="R57" i="205"/>
  <c r="R58" i="205"/>
  <c r="R59" i="205"/>
  <c r="R60" i="205"/>
  <c r="R61" i="205"/>
  <c r="R62" i="205"/>
  <c r="R63" i="205"/>
  <c r="R64" i="205"/>
  <c r="R65" i="205"/>
  <c r="R66" i="205"/>
  <c r="R67" i="205"/>
  <c r="R68" i="205"/>
  <c r="R69" i="205"/>
  <c r="R70" i="205"/>
  <c r="R71" i="205"/>
  <c r="R72" i="205"/>
  <c r="R73" i="205"/>
  <c r="R74" i="205"/>
  <c r="R75" i="205"/>
  <c r="R76" i="205"/>
  <c r="R77" i="205"/>
  <c r="R78" i="205"/>
  <c r="R79" i="205"/>
  <c r="R80" i="205"/>
  <c r="R81" i="205"/>
  <c r="R82" i="205"/>
  <c r="R83" i="205"/>
  <c r="R84" i="205"/>
  <c r="R85" i="205"/>
  <c r="R86" i="205"/>
  <c r="R98" i="205"/>
  <c r="R99" i="205"/>
  <c r="R100" i="205"/>
  <c r="R101" i="205"/>
  <c r="R102" i="205"/>
  <c r="R103" i="205"/>
  <c r="R104" i="205"/>
  <c r="R105" i="205"/>
  <c r="R106" i="205"/>
  <c r="R107" i="205"/>
  <c r="R108" i="205"/>
  <c r="R109" i="205"/>
  <c r="R110" i="205"/>
  <c r="R111" i="205"/>
  <c r="R112" i="205"/>
  <c r="R113" i="205"/>
  <c r="R114" i="205"/>
  <c r="R115" i="205"/>
  <c r="R116" i="205"/>
  <c r="R128" i="205"/>
  <c r="R135" i="205"/>
  <c r="R136" i="205"/>
  <c r="Q8" i="205"/>
  <c r="Q9" i="205"/>
  <c r="Q10" i="205"/>
  <c r="Q11" i="205"/>
  <c r="Q12" i="205"/>
  <c r="Q13" i="205"/>
  <c r="Q15" i="205"/>
  <c r="Q20" i="205"/>
  <c r="Q21" i="205"/>
  <c r="Q22" i="205"/>
  <c r="Q41" i="205"/>
  <c r="Q52" i="205"/>
  <c r="Q54" i="205"/>
  <c r="Q55" i="205"/>
  <c r="Q57" i="205"/>
  <c r="Q58" i="205"/>
  <c r="Q59" i="205"/>
  <c r="Q60" i="205"/>
  <c r="Q61" i="205"/>
  <c r="Q62" i="205"/>
  <c r="Q63" i="205"/>
  <c r="Q64" i="205"/>
  <c r="Q65" i="205"/>
  <c r="Q66" i="205"/>
  <c r="Q67" i="205"/>
  <c r="Q68" i="205"/>
  <c r="Q69" i="205"/>
  <c r="Q70" i="205"/>
  <c r="Q71" i="205"/>
  <c r="Q72" i="205"/>
  <c r="Q73" i="205"/>
  <c r="Q74" i="205"/>
  <c r="Q75" i="205"/>
  <c r="Q76" i="205"/>
  <c r="Q77" i="205"/>
  <c r="Q78" i="205"/>
  <c r="Q79" i="205"/>
  <c r="Q80" i="205"/>
  <c r="Q81" i="205"/>
  <c r="Q82" i="205"/>
  <c r="Q83" i="205"/>
  <c r="Q84" i="205"/>
  <c r="Q85" i="205"/>
  <c r="Q86" i="205"/>
  <c r="Q98" i="205"/>
  <c r="Q99" i="205"/>
  <c r="Q100" i="205"/>
  <c r="Q101" i="205"/>
  <c r="Q102" i="205"/>
  <c r="Q103" i="205"/>
  <c r="Q104" i="205"/>
  <c r="Q105" i="205"/>
  <c r="Q106" i="205"/>
  <c r="Q107" i="205"/>
  <c r="Q108" i="205"/>
  <c r="Q109" i="205"/>
  <c r="Q110" i="205"/>
  <c r="Q111" i="205"/>
  <c r="Q112" i="205"/>
  <c r="Q113" i="205"/>
  <c r="Q114" i="205"/>
  <c r="Q115" i="205"/>
  <c r="Q116" i="205"/>
  <c r="Q128" i="205"/>
  <c r="Q135" i="205"/>
  <c r="Q136" i="205"/>
  <c r="P8" i="205"/>
  <c r="P9" i="205"/>
  <c r="P10" i="205"/>
  <c r="P11" i="205"/>
  <c r="P12" i="205"/>
  <c r="P13" i="205"/>
  <c r="P15" i="205"/>
  <c r="P20" i="205"/>
  <c r="P21" i="205"/>
  <c r="P22" i="205"/>
  <c r="P41" i="205"/>
  <c r="P54" i="205"/>
  <c r="P55" i="205"/>
  <c r="P57" i="205"/>
  <c r="P58" i="205"/>
  <c r="P59" i="205"/>
  <c r="P60" i="205"/>
  <c r="P61" i="205"/>
  <c r="P62" i="205"/>
  <c r="P63" i="205"/>
  <c r="P64" i="205"/>
  <c r="P65" i="205"/>
  <c r="P66" i="205"/>
  <c r="P67" i="205"/>
  <c r="P68" i="205"/>
  <c r="P69" i="205"/>
  <c r="P70" i="205"/>
  <c r="P71" i="205"/>
  <c r="P72" i="205"/>
  <c r="P73" i="205"/>
  <c r="P74" i="205"/>
  <c r="P75" i="205"/>
  <c r="P76" i="205"/>
  <c r="P77" i="205"/>
  <c r="P78" i="205"/>
  <c r="P79" i="205"/>
  <c r="P80" i="205"/>
  <c r="P81" i="205"/>
  <c r="P82" i="205"/>
  <c r="P83" i="205"/>
  <c r="P84" i="205"/>
  <c r="P85" i="205"/>
  <c r="P86" i="205"/>
  <c r="P98" i="205"/>
  <c r="P99" i="205"/>
  <c r="P100" i="205"/>
  <c r="P101" i="205"/>
  <c r="P102" i="205"/>
  <c r="P103" i="205"/>
  <c r="P104" i="205"/>
  <c r="P105" i="205"/>
  <c r="P106" i="205"/>
  <c r="P107" i="205"/>
  <c r="P108" i="205"/>
  <c r="P109" i="205"/>
  <c r="P110" i="205"/>
  <c r="P111" i="205"/>
  <c r="P112" i="205"/>
  <c r="P113" i="205"/>
  <c r="P114" i="205"/>
  <c r="P115" i="205"/>
  <c r="P116" i="205"/>
  <c r="P128" i="205"/>
  <c r="P135" i="205"/>
  <c r="P136" i="205"/>
  <c r="K53" i="205" l="1"/>
  <c r="K138" i="205" s="1"/>
  <c r="L53" i="205"/>
  <c r="L138" i="205" s="1"/>
  <c r="M53" i="205"/>
  <c r="M138" i="205" s="1"/>
  <c r="N53" i="205"/>
  <c r="N138" i="205" s="1"/>
  <c r="O53" i="205"/>
  <c r="O138" i="205" s="1"/>
  <c r="P137" i="205" l="1"/>
</calcChain>
</file>

<file path=xl/comments1.xml><?xml version="1.0" encoding="utf-8"?>
<comments xmlns="http://schemas.openxmlformats.org/spreadsheetml/2006/main">
  <authors>
    <author>jflores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<sst xmlns="http://schemas.openxmlformats.org/spreadsheetml/2006/main" count="1061" uniqueCount="508">
  <si>
    <t>NOMBRE</t>
  </si>
  <si>
    <t>Total</t>
  </si>
  <si>
    <t>Número de beneficiarios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</si>
  <si>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</si>
  <si>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</si>
  <si>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</si>
  <si>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</si>
  <si>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</si>
  <si>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</si>
  <si>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</si>
  <si>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</si>
  <si>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</si>
  <si>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</si>
  <si>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</si>
  <si>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</si>
  <si>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</si>
  <si>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</si>
  <si>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</si>
  <si>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</si>
  <si>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</si>
  <si>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</si>
  <si>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</si>
  <si>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</si>
  <si>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</si>
  <si>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</si>
  <si>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</si>
  <si>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</si>
  <si>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</si>
  <si>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</si>
  <si>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</si>
  <si>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</si>
  <si>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</si>
  <si>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</si>
  <si>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</si>
  <si>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</si>
  <si>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</si>
  <si>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</si>
  <si>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</si>
  <si>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</si>
  <si>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</si>
  <si>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</si>
  <si>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</si>
  <si>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</si>
  <si>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</si>
  <si>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</si>
  <si>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</si>
  <si>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</si>
  <si>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</si>
  <si>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</si>
  <si>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</si>
  <si>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</si>
  <si>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</si>
  <si>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</si>
  <si>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</si>
  <si>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</si>
  <si>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</si>
  <si>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</si>
  <si>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</si>
  <si>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</si>
  <si>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</si>
  <si>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</si>
  <si>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</si>
  <si>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</si>
  <si>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</si>
  <si>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</si>
  <si>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</si>
  <si>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</si>
  <si>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</si>
  <si>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</si>
  <si>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</si>
  <si>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</si>
  <si>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</si>
  <si>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</si>
  <si>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</si>
  <si>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</si>
  <si>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</si>
  <si>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</si>
  <si>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</si>
  <si>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</si>
  <si>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</si>
  <si>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</si>
  <si>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</si>
  <si>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</si>
  <si>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</si>
  <si>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</si>
  <si>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</si>
  <si>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</si>
  <si>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</si>
  <si>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</si>
  <si>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</si>
  <si>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</si>
  <si>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</si>
  <si>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</si>
  <si>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</si>
  <si>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</si>
  <si>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</si>
  <si>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</si>
  <si>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</si>
  <si>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</si>
  <si>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</si>
  <si>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</si>
  <si>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</si>
  <si>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</si>
  <si>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</si>
  <si>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</si>
  <si>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</si>
  <si>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</si>
  <si>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</si>
  <si>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</si>
  <si>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</si>
  <si>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</si>
  <si>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</si>
  <si>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</si>
  <si>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</si>
  <si>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</si>
  <si>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</si>
  <si>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</si>
  <si>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</si>
  <si>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</si>
  <si>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</si>
  <si>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</si>
  <si>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Inversión</t>
  </si>
  <si>
    <t>Número de contrato</t>
  </si>
  <si>
    <t>Autorizada</t>
  </si>
  <si>
    <t>Ejercida</t>
  </si>
  <si>
    <t>No. Prog.</t>
  </si>
  <si>
    <t>Rubro del gasto</t>
  </si>
  <si>
    <t>Nombre de la obra o acción</t>
  </si>
  <si>
    <t>Modificada</t>
  </si>
  <si>
    <t>Comprometida</t>
  </si>
  <si>
    <t>Devengada</t>
  </si>
  <si>
    <t>Pagada</t>
  </si>
  <si>
    <t>Subejercicio</t>
  </si>
  <si>
    <t xml:space="preserve">Físico  </t>
  </si>
  <si>
    <t xml:space="preserve"> </t>
  </si>
  <si>
    <t>Financiero</t>
  </si>
  <si>
    <t>Clasificación del proyecto</t>
  </si>
  <si>
    <t>Formato OP-3</t>
  </si>
  <si>
    <t>Localidad y/o colonia</t>
  </si>
  <si>
    <t>Modalidad de ejecución</t>
  </si>
  <si>
    <t xml:space="preserve">% de avance </t>
  </si>
  <si>
    <t>URBANIZACIÓN</t>
  </si>
  <si>
    <t>EL OTATE</t>
  </si>
  <si>
    <t>EL CAPULINAR</t>
  </si>
  <si>
    <t>PUERTO CARBONERAS</t>
  </si>
  <si>
    <t>LA COLCOMECA</t>
  </si>
  <si>
    <t>QUIRIRICUARO</t>
  </si>
  <si>
    <t>ARROYO GRANDE</t>
  </si>
  <si>
    <t>LOS ORGANOS</t>
  </si>
  <si>
    <t>EL PESCADO</t>
  </si>
  <si>
    <t>EL AGUACATE</t>
  </si>
  <si>
    <t>SANTA TERESA</t>
  </si>
  <si>
    <t>RANCHO CANTARRANAS</t>
  </si>
  <si>
    <t>COYUCA DE CATALÁN</t>
  </si>
  <si>
    <t>PASO DE ARENA</t>
  </si>
  <si>
    <t>LAS PAROTAS</t>
  </si>
  <si>
    <t>JARIPO</t>
  </si>
  <si>
    <t>LA NOGALERA</t>
  </si>
  <si>
    <t>LAS VACAS</t>
  </si>
  <si>
    <t>LAS LAGUNITAS</t>
  </si>
  <si>
    <t>LA TIGRA</t>
  </si>
  <si>
    <t>EL FRESNAL</t>
  </si>
  <si>
    <t>PUNGARABATITO</t>
  </si>
  <si>
    <t>PANCIRA</t>
  </si>
  <si>
    <t>EL EMBARCADERO</t>
  </si>
  <si>
    <t>TIERRITAS COLORADAS</t>
  </si>
  <si>
    <t>EL CUIRINDAL</t>
  </si>
  <si>
    <t>PATAMBO</t>
  </si>
  <si>
    <t>PANTOJA</t>
  </si>
  <si>
    <t>EL DURAZNO</t>
  </si>
  <si>
    <t>LA IGUANA</t>
  </si>
  <si>
    <t>LA BAJADA</t>
  </si>
  <si>
    <t>YESQUEROS</t>
  </si>
  <si>
    <t>CRUCERO LAS TRUCHAS</t>
  </si>
  <si>
    <t>EL PLATANAR</t>
  </si>
  <si>
    <t>ARROYO VIZCAINO</t>
  </si>
  <si>
    <t>LA TABLA</t>
  </si>
  <si>
    <t>AGUA POTABLE</t>
  </si>
  <si>
    <t>PUERTO DEL ORO</t>
  </si>
  <si>
    <t>DRENAJE Y LETRINAS</t>
  </si>
  <si>
    <t>ELECTRIFICACIÓN</t>
  </si>
  <si>
    <t>INFRAESTRUCTURA BÁSICA DEL SECTOR EDUCATIVO</t>
  </si>
  <si>
    <t>Subtotal por rubro</t>
  </si>
  <si>
    <t>ADJUDICACIÓN DIRECTA</t>
  </si>
  <si>
    <t>Fondo o programa: FISM-DF</t>
  </si>
  <si>
    <t>H. AYUNTAMIENTO MUNICIPAL CONSTITUCIONAL DE COYUCA DE CATALÁN, GRO.</t>
  </si>
  <si>
    <t>H. AYUNTAMIENTO MUNICIPAL DE COYUCA DE CATALÁN.</t>
  </si>
  <si>
    <t>Fondo General de Participaciones</t>
  </si>
  <si>
    <t>DIRECTA</t>
  </si>
  <si>
    <t>COYUCA DE CATALAN</t>
  </si>
  <si>
    <t>ADJUDICACION DIRECTA</t>
  </si>
  <si>
    <t>SUBTOTAL FONDO GENERAL</t>
  </si>
  <si>
    <t xml:space="preserve">Total       </t>
  </si>
  <si>
    <t>COMPLEMENTARIA</t>
  </si>
  <si>
    <t>CONSTRUCCION DE DEPOSITO DE AGUA ENTUBADA   EN FRACCIONAMIENTO  CARLOS ROMAN CELIS</t>
  </si>
  <si>
    <t>CONSTRUCCION DE POZO PROFUNDO DE AGUA ENTUBADA EN COLONIA CENTRO, LOC. LAS CRUCES</t>
  </si>
  <si>
    <t>LAS CRUCES</t>
  </si>
  <si>
    <t>CONSTRUCCION DE POZO PROFUNDO DE AGUA ENTUBADA  EN COLONIA CENTRO, LOC. PUNGARABATITO</t>
  </si>
  <si>
    <t>LOC. PUNGARABATITO</t>
  </si>
  <si>
    <t>REHABILITACION DE LINEAS DE CONDUCCION DE AGUA POTABLE  COL. LA CALERA</t>
  </si>
  <si>
    <t>REHABILITACION DEL SISTEMA DE AGUA ENTUBADA EN COLONIA CENTRO, LOC. SANTA TERESA</t>
  </si>
  <si>
    <t>CENTRO</t>
  </si>
  <si>
    <t>REHABILITACION DE SISTEMA DE AGUA ENTUBADA FRACCIONAMIENTO CARLOS ROMAN CELIS</t>
  </si>
  <si>
    <t>AMPLIACIÓN DE RED DE AGUA ENTUBADA EN PUERTO DEL ORO LOCALIDAD PUERTO DEL ORO, MUNICIPIO DE COYUCA DE CATALÁN</t>
  </si>
  <si>
    <t>AMPLIACIÓN DE RED DE AGUA ENTUBADA LOCALIDAD PINZAN MORADO, MUNICIPIO DE COYUCA DE CATALÁN</t>
  </si>
  <si>
    <t xml:space="preserve"> PINZAN  MORADO</t>
  </si>
  <si>
    <t>CONSTRUCCION DE DRENAJE SANITARIO EN CALLE  AV. LAZARO CARDENAS TRAMO: PUENTE-CORRAL DE TOROS</t>
  </si>
  <si>
    <t>AMUCO DE LA REFORMA</t>
  </si>
  <si>
    <t>CONSTRUCCION DE DRENAJE SANITARIO EN PRIVADA DE COMONFORT</t>
  </si>
  <si>
    <t>CONSTRUCCIÓN DE DRENAJE SANITARIO EN CALLE PRINCIPAL, LOCALIDAD: EL COYOL, MUNICIPIO DE COYUCA DE CATALÁN</t>
  </si>
  <si>
    <t>EL COYOL</t>
  </si>
  <si>
    <t>CONSTRUCCIÓN DE DRENAJE SANITARIO EN CALLE PRINCIPAL, LOCALIDAD: PINZAN MORADO, MUNICIPIO DE COYUCA DE CATALÁN</t>
  </si>
  <si>
    <t>PINZAN MORADO</t>
  </si>
  <si>
    <t>AMPLIACION DE RED ELECTRICA PARA PROVISION DE ELECTRICIDAD LAS PAROTAS 1A. ETAPA</t>
  </si>
  <si>
    <t>CONSTRUCCION DE BARDA PERIMETRAL EN JARDIN DE NIÑOS JUAN RUIZ DE ALARCON CLAVE 12DJN3403Z</t>
  </si>
  <si>
    <t>CONSTRUCCIÓN DE BARDA PERIMETRAL EN LA ESCUELA PRIMARIA NICOLAS CATALAN C.C.T. 12DPR0459X, LOCALIDAD COYUCA DE CATALÁN</t>
  </si>
  <si>
    <t>MANTENIMIENTO  DE SANITARIOS EN ESCUELA PRIMARIA 18 DE MARZO CCT 12DPR1887W</t>
  </si>
  <si>
    <t>PINEDA</t>
  </si>
  <si>
    <t>CONSTRUCCION DE TECHADO EN AREA DE IMPARTICION DE EDUCACION FISICA EN ESCUELA SECUNDARIA  IGNACIO ZARAGOZA C.C.T. 12ETV0016B</t>
  </si>
  <si>
    <t>CONSTRUCCION DE TECHADO EN AREA DE IMPARTICION DE EDUCACION FISICA  EN CBTA 287</t>
  </si>
  <si>
    <t>REHABILITACIÓN DE ALUMBRADO PÚBLICO EN CALLE ALVARO OBREGON, MUNICIPIO DE COYUCA DE CATALÁN</t>
  </si>
  <si>
    <t>REHABILITACIÓN DE ALUMBRADO PÚBLICO EN CALLE EMILIANO ZAPATA, MUNICIPIO DE COYUCA DE CATALÁN</t>
  </si>
  <si>
    <t>MESA DE DON JULIORAMALES</t>
  </si>
  <si>
    <t>REHABILITACION DE CAMINOS RURALES TRAMO: PINEDA-PLACERES DEL ORO -SAN FERNANDO-PANTOJA Y RAMALES</t>
  </si>
  <si>
    <t>REHABILITACION DE CAMINOS RURALES TAMO: SANTA TERESA-MESA DE DON JULIORAMALES</t>
  </si>
  <si>
    <t>REHABILITACION DE CAMINOS RURALES TRAMO: LAS CRUCES-LA IGUANA -MONTE GRANDE</t>
  </si>
  <si>
    <t>MONTE GRANDE</t>
  </si>
  <si>
    <t>REHABILITACION DE CAMINOS RURALES ENTRONQUE CARRETERO: ACAPULQUITO-LAS PAROTAS-PANCIRA</t>
  </si>
  <si>
    <t>REHABILITACION DE CAMINOS RURALES TRAMO: LOS BRASILES-LAS PAROTAS</t>
  </si>
  <si>
    <t>REHABILITACION DE CAMINOS RURALES TRAMO: LA MAESTRANZA-CRUZ DE AGUA FRIA -AGUA FRIA</t>
  </si>
  <si>
    <t>AGUA FRIA</t>
  </si>
  <si>
    <t>REHABILITACION DE CAMINOS RURALES TRAMO: RL COCO-RINCON CHAMACUA</t>
  </si>
  <si>
    <t>RINCON CHAMACUA</t>
  </si>
  <si>
    <t>REHABILITACION DE CAMINOS RURALES TRAMO: LAS PACHECAS-LOS CIRUELOS-HACIENDA DE DOLORES-EL PESCADO</t>
  </si>
  <si>
    <t>REHABILITACION DE CAMINOS RURALES TRAMO: TARIO- EL EMBARCADERO</t>
  </si>
  <si>
    <t>REHABILITACION DE CAMINOS RURALES TRAMO: PLACERES DEL ORO-PAROTAS DEL MANCHON-MANCHON PAROTAS Y RAMALES</t>
  </si>
  <si>
    <t>MANCHON PAROTAS</t>
  </si>
  <si>
    <t>REHABILITACION DE CAMINOS RURALES TRAMO: SAN FRANCISCO-ENTRONQUE PLACERES DEL ORO-EL MURCIELAGO-PUERTO DEL ORO</t>
  </si>
  <si>
    <t>REHABILITACION DE CAMINOS  RURALES  TRAMO: POCITOS DE CATANA-EL CUIRINDAL</t>
  </si>
  <si>
    <t>REHABILITACION DE CAMINOS  RURALES  TRAMO: LA CAÑA-EL QUEBRANTADERO-PATAMBO</t>
  </si>
  <si>
    <t>REHABILITACION DE CAMINOS  RURALES  TRAMO: PINEDA-PLACERES DEL ORO-SAN FERNANDO-PANTOJA</t>
  </si>
  <si>
    <t>REHABILITACION DE CAMINOS  RURALES  TRAMO: PANTOJA-PARANCIO-E.C. PINEDA-LA PALMA</t>
  </si>
  <si>
    <t>LA PALMA</t>
  </si>
  <si>
    <t>REHABILITACION DE CAMINOS  RURALES  TRAMO: EL PESCADO-EL DURAZNO</t>
  </si>
  <si>
    <t>REHABILITACION DE CAMINOS  RURALES  TRAMO: MONTE GRANDE LA IGUANA</t>
  </si>
  <si>
    <t>REHABILITACION DE CAMINOS  RURALES  TRAMO: SANTA ROSA LA BAJADA</t>
  </si>
  <si>
    <t>REHABILITACION DE CAMINOS  RURALES TRAMO: TEPEHUAJE-YESQUEROS</t>
  </si>
  <si>
    <t>REHABILITACION DE CAMINOS  RURALES  TRAMO: LLANO DE GUADALUPE-LA BAJADA</t>
  </si>
  <si>
    <t>REHABILITACION DE CAMINOS RURALES TRAMO: BARRANCA DEL SERENO-SAN ISIDRO-LA CIUDAD-LOS PANTANOS-RIO FRIO DE LOS FRESNOS</t>
  </si>
  <si>
    <t>RIO FRIO DE LOS FRESNOS</t>
  </si>
  <si>
    <t>REHABILITACION DE CAMINOS RURALES TRAMO: EL COYOL-CRUCERO LAS TRUCHAS Y RAMALES</t>
  </si>
  <si>
    <t>REHABILITACION DE CAMINOS RURALES TRAMO: LAS CRUCES EL PLATANAR</t>
  </si>
  <si>
    <t>REHABILITACION DE CAMINOS  RURALES  TRAMO: ENTRONQUE PLACERES DEL ORO-LOS RIELES-CAÑA VIEJA-ARROYO VIZCAINO</t>
  </si>
  <si>
    <t>REHABILITACION DE CAMINOS  RURALES TRAMO CARRETERO : ACHIMORO- EL METATE- LA TABLA</t>
  </si>
  <si>
    <t>REHABILITACION DE CAMINOS RURALES TRAMO: LLANO GRANDE-PIEDRA REDONDA-LAS VACAS</t>
  </si>
  <si>
    <t>REHABILITACION DE CAMINOS RURALES TRAMO: EL CAMOTAL-EL PASO DE LA COLONIA-LA TIGRA</t>
  </si>
  <si>
    <t>REHABILITACION DE CAMINOS RURALES TRAMO: EL BALCON-EL FRESNAL</t>
  </si>
  <si>
    <t>REHABILITACION DE CAMINOS RURALES TRAMO: PLACERES DEL ORO-PAROTAS-QUIHUIZICARO-ENTRONQUE EL RECODO-EL CAJON</t>
  </si>
  <si>
    <t>EL CAJON</t>
  </si>
  <si>
    <t>REHABILITACION DE CAMINOS  RURALES  TRAMO: EL PESCADO-HIERBA BUENA-EL AGUACATE-COLORINES-ELVERGEL-LA PALMA-L BARRANCA-EL DURAZNO</t>
  </si>
  <si>
    <t>REHABILITACION DE  CAMINO SACACOSECHA  TRAMO:  RAMALES DE TABASCUNDIO-PINZAN MORADO</t>
  </si>
  <si>
    <t>REHABILITACION DE  CAMINO SACACOSECHA TRAMO:  SANTO DOMINGO- LAS  PILA</t>
  </si>
  <si>
    <t xml:space="preserve"> LAS  PILA</t>
  </si>
  <si>
    <t>REHABILITACION DE  CAMINO SACACOSECHA  TRAMO: LAS ANONAS-ARROYO GRANDE</t>
  </si>
  <si>
    <t>REHABILITACION  DE CAMINO SACACOSECHA TRAMO: SAN JUAN CHAMACUA- JUNTAS DEL RIO CHIQUITO</t>
  </si>
  <si>
    <t>JUNTAS DEL RIO CHIQUITO</t>
  </si>
  <si>
    <t>REHABILITACION DE  CAMINO SACACOSECHA  TRAMO:  PIEDRA IMAN-QUIRIRICUARO</t>
  </si>
  <si>
    <t>REHABILITACION DE CAMINO SACACOSECHA TRAMO: EL COLORIN-EL AGUACATE</t>
  </si>
  <si>
    <t xml:space="preserve">REHABILITACION DE CAMINO SACACOSECHA TRAMO:EL JABALI-SANTA TERESA </t>
  </si>
  <si>
    <t xml:space="preserve">SANTA TERESA </t>
  </si>
  <si>
    <t xml:space="preserve">REHABILITACION DE CAMINO SACACOSECHA EL CARRIZAL </t>
  </si>
  <si>
    <t xml:space="preserve">EL CARRIZAL </t>
  </si>
  <si>
    <t>REHABILITACION DE CAMINO SACACOSECHAS EL OTATE</t>
  </si>
  <si>
    <t>REHABILITACIÓN DE CAMINO SACACOSECHAS RIO FRÍO, LOCALIDAD RIO FRÍO, MUNICIPIO DE COYUCA DE CATALÁN</t>
  </si>
  <si>
    <t>RIO FRÍO</t>
  </si>
  <si>
    <t>REHABILITACIÓN DE CAMINO SACACOSECHAS RINCON DEL AGUILA, LOCALIDAD RINCON DEL AGUILA, MUNICIPIO DE COYUCA DE CATALÁN</t>
  </si>
  <si>
    <t>RINCON DEL AGUILA</t>
  </si>
  <si>
    <t>REHABILITACIÓN DE CAMINO SACACOSECHAS EL CAPULINAR, LOCALIDAD EL CAPULINAR, MUNICIPIO DE COYUCA DE CATALÁN</t>
  </si>
  <si>
    <t>REHABILITACIÓN DE CAMINO SACACOSECHA PUERTO CARBONERAS, LOCALIDAD PUERTO CARBONERAS, MUNICIPIO DE COYUCA DE CATALÁN</t>
  </si>
  <si>
    <t>REHABILITACIÓN DE CAMINO SACACOSECHA LA COLCOMECA, LOCALIDAD LA COLCOMECA, MUNICIPIO DE COYUCA DE CATALÁN</t>
  </si>
  <si>
    <t>REHABILITACIÓN DE CAMINO SACACOSECHA RANCHO CANTARRANAS, LOCALIDAD RANCHO CANTARRANAS, MUNICIPIO DE COYUCA DE CATALÁN</t>
  </si>
  <si>
    <t>REHABILITACIÓN DE CAMINO SACACOSECHA LA NOGALERA, LOCALIDAD LA NOGALERA, MUNICIPIO DE COYUCA DE CATALÁN</t>
  </si>
  <si>
    <t>REHABILITACIÓN DE CAMINO SACACOSECHA LAS LAGUNITAS, LOCALIDAD LAS LAGUNITAS, MUNICIPIO DE COYUCA DE CATALÁN</t>
  </si>
  <si>
    <t>REHABILITACIÓN DE CAMINO SACACOSECHA PUNGARABATITO, LOCALIDAD PUNGARABATITO, MUNICIPIO DE COYUCA DE CATALÁN</t>
  </si>
  <si>
    <t>REHABILITACIÓN DE CAMINO SACACOSECHA LOS ORGANOS, LOCALIDAD LOS ORGANOS, MUNICIPIO DE COYUCA DE CATALÁN</t>
  </si>
  <si>
    <t>CONSTRUCCION DE PARQUE  PUBLICO JARIPO  2A ETAPA</t>
  </si>
  <si>
    <t>CONSTRUCCIÓN DE PUENTE PEATONAL EN LA LOCALIDAD DE EL METATE, MUNICIPIO DE COYUCA DE CATALÁN</t>
  </si>
  <si>
    <t>EL 
METATE</t>
  </si>
  <si>
    <t>CONSTRUCCIÓN DE PUENTE PEATONAL EN LA LOCALIDAD DE TIERRITAS COLORADAS, MUNICIPIO DE COYUCA DE CATALÁN</t>
  </si>
  <si>
    <t>DRENAJE SANITARIO EN CALLE JUAN N. ALVAREZ TRAMO: JOSE LOPEZ PORTILLO - 10 DE MAYO, EN LA LOCALIDAD DE COYUCA DE CATALÁN</t>
  </si>
  <si>
    <t>MCC-FAISM-DF-2022-ADAPO-005</t>
  </si>
  <si>
    <t>MCC-FAISM-DF-2022-ADAPO-002</t>
  </si>
  <si>
    <t>MCC-FAISM-DF-2022-ADAPO-004</t>
  </si>
  <si>
    <t>MCC-FAISM-DF-2022-ADAPO-001</t>
  </si>
  <si>
    <t>MCC-FAISM-DF-2022-ADAPO-003</t>
  </si>
  <si>
    <t>MCC-FAISM-DF-2022-ADAPO-006</t>
  </si>
  <si>
    <t>MCC-FAISM-DF-2022-ADAPO-007</t>
  </si>
  <si>
    <t>MCC-FAISM-DF-2022-ADAPO-008</t>
  </si>
  <si>
    <t>MCC-FAISM-DF-2022-ADDRE-001</t>
  </si>
  <si>
    <t>MCC-FAISM-DF-2022-ADDRE-002</t>
  </si>
  <si>
    <t>MCC-FAISM-DF-2022-ADDRE-003</t>
  </si>
  <si>
    <t>MCC-FAISM-DF-2022-ADDRE-005</t>
  </si>
  <si>
    <t>MCC-FAISM-DF-2022-ADIBE-001</t>
  </si>
  <si>
    <t>MCC-FAISM-DF-2022-ADIBE-005</t>
  </si>
  <si>
    <t>MCC-FAISM-DF-2022-ADIBE-002</t>
  </si>
  <si>
    <t>MCC-FAISM-DF-2022-ADIBE-003</t>
  </si>
  <si>
    <t>MCC-FAISM-DF-2022-ADIBE-004</t>
  </si>
  <si>
    <t>MCC-FAISM-DF-2022-ADURB-001</t>
  </si>
  <si>
    <t>MCC-FAISM-DF-2022-ADURB-002</t>
  </si>
  <si>
    <t>MCC-FAISM-DF-2022-ADURB-003</t>
  </si>
  <si>
    <t>MCC-FAISM-DF-2022-ADURB-004</t>
  </si>
  <si>
    <t>MCC-FAISM-DF-2022-ADURB-005</t>
  </si>
  <si>
    <t>MCC-FAISM-DF-2022-ADURB-006</t>
  </si>
  <si>
    <t>MCC-FAISM-DF-2022-ADURB-007</t>
  </si>
  <si>
    <t>MCC-FAISM-DF-2022-ADURB-008</t>
  </si>
  <si>
    <t>MCC-FAISM-DF-2022-ADURB-009</t>
  </si>
  <si>
    <t>MCC-FAISM-DF-2022-ADURB-012</t>
  </si>
  <si>
    <t>MCC-FAISM-DF-2022-ADURB-013</t>
  </si>
  <si>
    <t>MCC-FAISM-DF-2022-ADURB-017</t>
  </si>
  <si>
    <t>MCC-FAISM-DF-2022-ADURB-018</t>
  </si>
  <si>
    <t>MCC-FAISM-DF-2022-ADURB-020</t>
  </si>
  <si>
    <t>MCC-FAISM-DF-2022-ADURB-022</t>
  </si>
  <si>
    <t>MCC-FAISM-DF-2022-ADURB-023</t>
  </si>
  <si>
    <t>MCC-FAISM-DF-2022-ADURB-024</t>
  </si>
  <si>
    <t>MCC-FAISM-DF-2022-ADURB-026</t>
  </si>
  <si>
    <t>MCC-FAISM-DF-2022-ADURB-027</t>
  </si>
  <si>
    <t>MCC-FAISM-DF-2022-ADURB-028</t>
  </si>
  <si>
    <t>MCC-FAISM-DF-2022-ADURB-030</t>
  </si>
  <si>
    <t>MCC-FAISM-DF-2022-ADURB-031</t>
  </si>
  <si>
    <t>MCC-FAISM-DF-2022-ADURB-033</t>
  </si>
  <si>
    <t>MCC-FAISM-DF-2022-ADURB-034</t>
  </si>
  <si>
    <t>MCC-FAISM-DF-2022-ADURB-035</t>
  </si>
  <si>
    <t>MCC-FAISM-DF-2022-ADURB-037</t>
  </si>
  <si>
    <t>MCC-FAISM-DF-2022-ADURB-038</t>
  </si>
  <si>
    <t>MCC-FAISM-DF-2022-ADURB-039</t>
  </si>
  <si>
    <t>MCC-FAISM-DF-2022-ADURB-040</t>
  </si>
  <si>
    <t>MCC-FAISM-DF-2022-ADURB-025</t>
  </si>
  <si>
    <t>MCC-FAISM-DF-2022-ADURB-010</t>
  </si>
  <si>
    <t>MCC-FAISM-DF-2022-ADURB-011</t>
  </si>
  <si>
    <t>MCC-FAISM-DF-2022-ADURB-014</t>
  </si>
  <si>
    <t>MCC-FAISM-DF-2022-ADURB-015</t>
  </si>
  <si>
    <t>MCC-FAISM-DF-2022-ADURB-016</t>
  </si>
  <si>
    <t>MCC-FAISM-DF-2022-ADURB-019</t>
  </si>
  <si>
    <t>MCC-FAISM-DF-2022-ADURB-021</t>
  </si>
  <si>
    <t>MCC-FAISM-DF-2022-ADURB-032</t>
  </si>
  <si>
    <t>MCC-FAISM-DF-2022-ADURB-036</t>
  </si>
  <si>
    <t>MCC-FAISM-DF-2022-ADURB-043</t>
  </si>
  <si>
    <t>MCC-FAISM-DF-2022-ADURB-044</t>
  </si>
  <si>
    <t>MCC-FAISM-DF-2022-ADURB-045</t>
  </si>
  <si>
    <t>MCC-FAISM-DF-2022-ADURB-046</t>
  </si>
  <si>
    <t>MCC-FAISM-DF-2022-ADURB-047</t>
  </si>
  <si>
    <t>MCC-FAISM-DF-2022-ADURB-050</t>
  </si>
  <si>
    <t>MCC-FAISM-DF-2022-ADURB-051</t>
  </si>
  <si>
    <t>MCC-FAISM-DF-2022-ADURB-052</t>
  </si>
  <si>
    <t>MCC-FAISM-DF-2022-ADURB-053</t>
  </si>
  <si>
    <t>MCC-FAISM-DF-2022-ADURB-054</t>
  </si>
  <si>
    <t>MCC-FAISM-DF-2022-ADURB-029</t>
  </si>
  <si>
    <t>MCC-FAISM-DF-2022-ADURB-041</t>
  </si>
  <si>
    <t>MCC-FAISM-DF-2022-ADURB-042</t>
  </si>
  <si>
    <t>Reporte de avance físico-financiero de obras y acciones al cierre del ejercicio fiscal 2022.</t>
  </si>
  <si>
    <t>Nombre de la Empresa / Contratista</t>
  </si>
  <si>
    <t>CONSTRUCCIÓN DE BARDA PERIMETRAL EN LA ESCUELA PRIMARIA JOSÉ LOPEZ PORTILLO C.C.T. 12DPR2488F, LOCALIDAD MANCHON PAROTAS</t>
  </si>
  <si>
    <t>REHABILITACIÓN DE AULAS EN ESCUELA SECUNDARIA LAZARO CARDENAS C.C.T. 12DES0153Z, DE LA LOCALIDAD DE AMUCO DE LA REFORMA, MPIO. DE COYUCA DE CATALÁN</t>
  </si>
  <si>
    <t>CONSTRUCCIÓN DE BARDA PERIMETRAL EN ESCUELA SECUNDARIA GENERAL CUAUHTEMOC CLAVE 12DES0007O EN LA LOCALIDAD DE COYUCA DE CATALÁN, MUNICIPIO DE COYUCA DE CATALÁN, GRO.</t>
  </si>
  <si>
    <t>CONSTRUCCIÓN DE BARDA PERIMETRAL EN ESCUELA TELESECUNDARIA NETZAHUALCOYOTL C.C.T. 12DETV0036P, LOCALIDAD: SANTO DOMINGO, MPIO. DE COYUCA DE CATALÁN</t>
  </si>
  <si>
    <t>SANTO DOMINGO</t>
  </si>
  <si>
    <t>CONSTRUCCIÓN DE DRENAJE SANITARIO EN CALLE NICOLAS BRAVO TRAMO: EMILIANO ZAPATA-JUAN N. ALVAREZ, LOCALIDAD: PASO DE ARENA, MUNICIPIO DE COYUCA DE CATALÁN, GRO.</t>
  </si>
  <si>
    <t>CONSTRUCCIÓN DE DRENAJE SANITARIO EN CALLE PROLONGACIÓN CUAUHTEMOC TRAMO: PRIMERO DE MAYO CALLE SIN NOMBRE, LOCALIDAD: COYUCA DE CATALÁN, MUNICIPIO DE COYUCA DE CATALÁN, GRO.</t>
  </si>
  <si>
    <t>CONSTRUCCIÓN DE DRENAJE SANITARIO EN AV. LAZARO CARDENAS TRAMO: BALTAZAR R. LEYVA MANCILLA-21 DE MARZO, LOCALIDAD: AMUCO DE REFORMA, MUNICIPIO DE COYUCA DE CATALÁN, GRO.</t>
  </si>
  <si>
    <t>CONSTRUCCIÓN DE DRENAJE SANITARIO EN EN CALLE PRINCIPAL, LOCALIDAD: PANTOJA, MUNICIPIO DE COYUCA DE CATALÁN, GRO.</t>
  </si>
  <si>
    <t>CONSTRUCCIÓN DE DRENAJE SANITARIO EN EN CALLE PRINCIPAL, LOCALIDAD: TERETARO, MUNICIPIO DE COYUCA DE CATALÁN, GRO.</t>
  </si>
  <si>
    <t>CONSTRUCCIÓN DE DRENAJE SANITARIO EN CALLE LEONA VICARIO TRAMO: BENITO JUAREZ-JUAN ALDAMA LOCALIDAD: PLACERES DEL ORO, MPIO. DE COYUCA DE CATALÁN</t>
  </si>
  <si>
    <t>CONSTRUCCIÓN DE DRENAJE SANITARIO EN CALLE PRINCIPAL DE LA LOCALIDAD DE PATAMBO, MPIO. DE COYUCA DE CATALÁN</t>
  </si>
  <si>
    <t>CONSTRUCCIÓN DE DRENAJE SANITARIO EN CALLE PRINCIPAL DE LA LOCALIDAD DE LAS ANONAS, MPIO. DE COYUCA DE CATALÁN</t>
  </si>
  <si>
    <t>CONSTRUCCIÓN DE DRENAJE SANITARIO EN CALLE PRINCIPAL DE LA LOCALIDAD DE LAS CRUCES, MPIO. DE COYUCA DE CATALÁN</t>
  </si>
  <si>
    <t>CONSTRUCCIÓN DE DRENAJE SANITARIO EN CALLE AGRARISTA TRAMO: CALLE IGNACIO COMONFORT-CALLE NICOLAS BRAVO EN LA LOCALIDAD DE COYUCA DE CATALÁN, MPIO. DE COYUCA DE CATALÁN</t>
  </si>
  <si>
    <t>CONSTRUCCIÓN DE DRENAJE SANITARIO EN CALLE LAS PALMAS TRAMO: LOS LIRIOS-CALLE LAS ROSAS, EN LA LOCALIDAD DE COYUCA DE CATALAN, MPIO. DE COYUCA DE CATALAN</t>
  </si>
  <si>
    <t>CONSTRUCCIÓN DE DRENAJE SANITARIO EN CALLE PRIMERO DE MAYO TRAMO: CALLE JUAN N. ALVAREZ-CALLE PRIMERO DE MAYO, EN LA LOCALIDAD DE COYUCA DE CATALAN, MPIO. DE COYUCA DE CATALAN</t>
  </si>
  <si>
    <t>CONSTRUCCIÓN DE DRENAJE SANITARIO EN CALLE REVOLUCIÓN TRAMO: 2 DE ABRIL-HEROES DEL 47, EN LA LOCALIDAD DE COYUCA DE CATALAN, MPIO. DE COYUCA DE CATALAN</t>
  </si>
  <si>
    <t>CONSTRUCCIÓN DE DRENAJE PLUVIAL EN AV. LAZARO CARDENAS TRAMO PUENTE MIGUEL ALEMAN CALLE COMONFORT EN LA LOCALIDAD DE COYUCA DE CATALAN, MPIO. DE COYUCA DE CATALAN</t>
  </si>
  <si>
    <t>PLACERES DEL ORO</t>
  </si>
  <si>
    <t>TERETARO</t>
  </si>
  <si>
    <t>LAS ANONAS</t>
  </si>
  <si>
    <t>MEJORAMIENTO DE LAS LÍNEAS DE DISTRIBUCIÓN DE AGUA POTABLE EN DIVERSAS CALLES EN LA CABECERA MUNICIPAL DE COYUCA DE CATALÁN (CONVENIO CONAGUA)</t>
  </si>
  <si>
    <t>CONSTRUCCIÓN DE RED DE AGUA ENTUBADA EN LA CALLE PRINCIPAL, LOCALIDAD TARETARO, MPIO. DE COYUCA DE CATALÁN</t>
  </si>
  <si>
    <t>CONSTRUCCIÓN DE RED DE AGUA ENTUBADA EN CALLE LUIS BEDOLLA TRAMO: GRAL. EUTEMIO PINZON HEROICO COLEGIO MILITAR, EN LA LOCALIDAD DE COYUCA DE CATALAN, MPIO. DE COYUCA DE CATALAN</t>
  </si>
  <si>
    <t>TARETARO</t>
  </si>
  <si>
    <t>CONSTRUCCIÓN DE RED ELECTRICA EN COLONIA LOMA LARGA LOCALIDAD PASO DE ARENA, MPIO. DE COYUCA DE CATALAN</t>
  </si>
  <si>
    <t>REHABILITACIÓN DE CAMINOS  RURALES  TRAMO: CRECERO LAS TRUCHAS- LAS PACHECAS, LOCALIDAD: LAS PACHECAS, MUNICIPIO DE COYUCA DE CATALÁN, GRO.</t>
  </si>
  <si>
    <t>REHABILITACIÓN DE CAMINO RURAL TRAMO: SAN JUAN DEL RIO FRIO-TIERRITAS COLORADAS, LOCALIDAD TIERRITAS COLORADAS, MPIO. DE COYUCA DE CATALÁN</t>
  </si>
  <si>
    <t>REHABILITACIÓN DE CAMINOS RURALES TRAMO: EL TEPEHUAJE-EL MONO Y RAMALES EN LA LOCALIDAD EL MONO, MPIO. DE COYUCA DE CATALÁN</t>
  </si>
  <si>
    <t>REHABILITACIÓN DE CAMINOS RURALES TRAMO: LOS DIAMANTES-LOS ALACRANES, LODALIDAD LOS ALACRANES, MPIO. DE COYUCA DE CATALÁN</t>
  </si>
  <si>
    <t>REHABILITACIÓN DE CAMINOS RURALES TRAMO: CRUCERO EL PESCADO-LA LAGUNA, LOCALIDAD LA LAGUNA, MPIO. DE COYUCA DE CATALAN</t>
  </si>
  <si>
    <t>REHABILITACIÓN DE CAMINO RURAL TRAMO: CRUCERO PUERTO LOS PEREZ-LA SOLEDAD, LOCALIDAD LA SOLEDAD, MPIO. DE COYUCA DE CATALAN</t>
  </si>
  <si>
    <t>REHABILITACIÓN DE CAMINOS RURALES TRAMO: CRUCERO PIEDRA REDONDA-EL TIMBIRICHE, LOCALIDAD EL TIMBIRICHE, MPIO. DE COYUCA DE CATALAN</t>
  </si>
  <si>
    <t>REHABILITACIÓN DE CAMINOS RURALES TRAMO: CRUCERO POTRERO LIMON-LIMON ESCARBADO-LIMON-LAS TROJES, LOCALIDAD LAS TROJES, MPIO. DE COYUCA DE CATALAN</t>
  </si>
  <si>
    <t>REHABILITACIÓN DE CAMINOS RURALES TRAMO: PUERTA GRANDE-EL RAICERO-EL CUAJILOTE, LOCALIDAD EL CUAJILOTE, MPIO. DE COYUCA DE CATALAN</t>
  </si>
  <si>
    <t>REHABILITACIÓN DE CAMINOS RURALES TRAMO: ENTRONQUE CARRETERO-COYUCA DE CATALAN-ZIHUATANEJO-MESAS DE PINEDA-LA CAÑADA, LOCALIDAD LA CAÑADA, MPIO. DE COYUCA DE CATALAN</t>
  </si>
  <si>
    <t>LAS PECHACAS</t>
  </si>
  <si>
    <t>LOS ALACRANES</t>
  </si>
  <si>
    <t>LA LAGUNA</t>
  </si>
  <si>
    <t>LA SOLEDAD</t>
  </si>
  <si>
    <t>EL TIMBIRICHE</t>
  </si>
  <si>
    <t>LAS TROJES</t>
  </si>
  <si>
    <t>EL CUAJILOTE</t>
  </si>
  <si>
    <t>LA CAÑADA</t>
  </si>
  <si>
    <t>EL MONO</t>
  </si>
  <si>
    <t>REHABILITACIÓN DE CAMINO SACACOSECHA SANTA ROSA, LOCALIDAD SANTA ROSA, MUNICIPIO DE COYUCA DE CATALÁN</t>
  </si>
  <si>
    <t>REHABILITACIÓN DE CAMINO SACACOSECHA SAN JUAN DE LA CRUZ, LOCALIDAD SAN JUAN DE LA CRUZ, MUNICIPIO DE COYUCA DE CATALÁN, GRO.</t>
  </si>
  <si>
    <t>REHABILITACIÓN DE CAMINO SACACOSECHA SANTA GERTRUDIZ, LOCALIDAD SANTA GERTRUDIZ, MUNICIPIO DE COYUCA DE CATALÁN, GRO.</t>
  </si>
  <si>
    <t>REHABILITACIÓN DE CAMINO SACACOSECHA LA TRINCHERAS, LOCALIDAD LAS TRINCHERAS, MPIO. DE COYUCA DE CATALÁN</t>
  </si>
  <si>
    <t>REHABILITACIÓN DE CAMINO SACACOSECHA PARANCIO, LOCALIDAD PARANCIO, MPIO. DE COYUCA DE CATALÁN</t>
  </si>
  <si>
    <t>REHABILITACIÓN DE CAMINO SACACOSECHA RANCHO EL TEPAMO, LOCALIDAD RANCHO EL TEPAMO, MPIO. DE COYUCA DE CATALÁN</t>
  </si>
  <si>
    <t>REHABILITACIÓN DE CAMINO SACACOSECHA EL LIMONCITO, LOCALIDAD EL LIMONCITO, MPIO. DE COYUCA DE CATALÁN</t>
  </si>
  <si>
    <t>REHABILITACIÓN DE CAMINO SACACOSECHA PUERTO HILARIA, LOCALIDAD PUERTO HILARIA, MPIO. DE COYUCA DE CATALÁN</t>
  </si>
  <si>
    <t>REHABILITACIÓN DE CAMINO SACACOSECHA LOS HINOJOS, LOCALIDAD LOS HINOJOS, MPIO. DE COYUCA DE CATALÁN</t>
  </si>
  <si>
    <t>REHABILITACIÓN DE CAMINO SACACOSECHA ACHIMORO, MPIO. DE COYUCA DE CATALAN</t>
  </si>
  <si>
    <t>REHABILITACIÓN DE CAMINO SACACOSECHA LAS FUNDICIONES, LOCALIDAD LAS FUNDICIONES, MPIO. DE COYUCA DE CATALAN</t>
  </si>
  <si>
    <t>SANTA ROSA</t>
  </si>
  <si>
    <t>SAN JUAN DE LA CRUZ</t>
  </si>
  <si>
    <t>SANTA GERTRUDIZ</t>
  </si>
  <si>
    <t>PARANCIO</t>
  </si>
  <si>
    <t>RANCHO EL TEPAMO</t>
  </si>
  <si>
    <t>EL LIMONCITO</t>
  </si>
  <si>
    <t>PUERTO HILARIA</t>
  </si>
  <si>
    <t>LOS HINOJOS</t>
  </si>
  <si>
    <t>ACHIMORO</t>
  </si>
  <si>
    <t>LAS FUNDICIONES</t>
  </si>
  <si>
    <t>LAS TRINCHERAS</t>
  </si>
  <si>
    <t>CONSTRUCCIÓN DE PAVIMENTACIÓN CON CONCRETO HIDRAULICO EN CALLE PRINCIPAL EN LA LOCALIDAD DE LAS TINAJAS, MUNICIPIO DE COYUCA DE CATALÁN, GRO.</t>
  </si>
  <si>
    <t>CONSTRUCCIÓN DE PAVIMENTACIÓN CON CONCRETO HIDRAULICO EN LA AV. LAZARO CARDENAS TRAMO PUENTE MIGUEL ALEMAN CALLE COMONFORT EN LA LOCALIDAD DE COYUCA DE CATALÁN. MPIO. DE COYUCA DE CATALÁN</t>
  </si>
  <si>
    <t>CONSTRUCCIÓN DE PAVIMENTACIÓN CON CONCRETO HIDRAULICO EN CALLE PRINCIPAL DE LA LOCALIDAD DE ARROYO GRANDE, MPIO. DE COYUCA DE CATALÁN</t>
  </si>
  <si>
    <t>CONSTRUCCIÓN DE PAVIMENTACIÓN CON CONCRETO HIDRAULICO EN CALLE CERRADA PRIMERA DE MAYO EN LA LOCALIDAD DE COYUCA DE CATALÁN, MPIO. DE COYUCA DE CATALÁN</t>
  </si>
  <si>
    <t>CONSTRUCCIÓN DE PAVIMENTACIÓN CON CONCRETO HIDRAHULICO EN CALLE LUIS BEDOLLA TRAMO: GRAL. EUTIMIO PINZON-HEROICO COLEGIO MILITAR, LOCALIDAD COYUCA DE CATALAN, MPIO. DE COYUCA DE CATALAN</t>
  </si>
  <si>
    <t>LAS TINAJAS</t>
  </si>
  <si>
    <t>ANGEL ALFREDO ROBLES MONTERO</t>
  </si>
  <si>
    <t>CARLOS ANDRES CAMPOS CASTILLO</t>
  </si>
  <si>
    <t>FERNANDO PEREZ VERGARA</t>
  </si>
  <si>
    <t>CONSTRUCTORA Y URBANIZADORA GALINDO S.A. DE C.V.</t>
  </si>
  <si>
    <t>FERRETERA LA CALENTANA S.A DE C.V</t>
  </si>
  <si>
    <t>GRUPO ESTRUCTURAL Y DE CONSTRUCCIÓN GEOMATRIC SA D</t>
  </si>
  <si>
    <t>ANGEL DAMIAN BARTOLO</t>
  </si>
  <si>
    <t>MCC-FAISM-DF-2022-ADAPO-010</t>
  </si>
  <si>
    <t>MCC-FAISM-DF-2022-ADAPO-011</t>
  </si>
  <si>
    <t>MCC-FAISM-DF-2022-ADAPO-012</t>
  </si>
  <si>
    <t>CONSTRUCCIÓN DE RED DE AGUA ENTUBADA EN AV. LAZARO CARDENAS TRAMO PUENTE MIGUEL ALEMAN CALLEJUAN N. ALVAREZ  EN LA LOCALIDAD DE COYUCA DE CATALAN, MPIO. DE COYUCA DE CATALAN</t>
  </si>
  <si>
    <t>no coincide nombre</t>
  </si>
  <si>
    <t>MCC-FAISM-DF-2022-ADDRE-006</t>
  </si>
  <si>
    <t>MCC-FAISM-DF-2022-ADDRE-004</t>
  </si>
  <si>
    <t>CONSTRUCCIÓN DE DRENAJE SANITARIO EN CALLE NICOLAS BRAVO TRAMO: EMILIANO ZAPATA-JUAN ALDAMA  LOCALIDAD: PASO DE ARENA, MUNICIPIO DE COYUCA DE CATALÁN</t>
  </si>
  <si>
    <t>MCC-FAISM-DF-2022-ADDRE-007</t>
  </si>
  <si>
    <t>MCC-FAISM-DF-2022-ADDRE-008</t>
  </si>
  <si>
    <t>MCC-FAISM-DF-2022-ADDRE-010</t>
  </si>
  <si>
    <t>MCC-FAISM-DF-2022-ADDRE-011</t>
  </si>
  <si>
    <t>MCC-FAISM-DF-2022-ADDRE-009</t>
  </si>
  <si>
    <t>MCC-FAISM-DF-2022-ADDRE-012</t>
  </si>
  <si>
    <t>MCC-FAISM-DF-2022-ADDRE-013</t>
  </si>
  <si>
    <t>MCC-FAISM-DF-2022-ADDRE-020</t>
  </si>
  <si>
    <t>MCC-FAISM-DF-2022-ADDRE-019</t>
  </si>
  <si>
    <t>MCC-FAISM-DF-2022-ADDRE-018</t>
  </si>
  <si>
    <t>MCC-FAISM-DF-2022-ADDRE-017</t>
  </si>
  <si>
    <t>MCC-FAISM-DF-2022-ADDRE-014</t>
  </si>
  <si>
    <t>MCC-FAISM-DF-2022-ADDRE-015</t>
  </si>
  <si>
    <t>MCC-FAISM-DF-2022-ADDRE-016</t>
  </si>
  <si>
    <t>CONSTRUCCIÓN DE DRENAJE SANITARIO EN LA AV. LAZARO CARDENAS TRAMO PUENTE MIGUEL ALEMAN CALLE JUAN N. ALVAREZ EN LA LOCALIDAD DE COYUCA DE CATALÁN, MPIO. DE COYUCA DE CATALÁN</t>
  </si>
  <si>
    <t>MCC-FAISM-DF-2022-ADELE-002</t>
  </si>
  <si>
    <t>MCC-FAISM-DF-2022-ADELE-001</t>
  </si>
  <si>
    <t>MCC-FAISM-DF-2022-ADIBE-006</t>
  </si>
  <si>
    <t>MCC-FAISM-DF-2022-ADIBE-007</t>
  </si>
  <si>
    <t>MCC-FAISM-DF-2022-ADIBE-008</t>
  </si>
  <si>
    <t>MCC-FAISM-DF-2022-ADIBE-009</t>
  </si>
  <si>
    <t>NO TENGO CONOCIMIENTO DE ESAS DOS OBRAS</t>
  </si>
  <si>
    <t>CONSTRUCCIÓN DE ALUMBRADO PÚBLICO EN CALLE NICOLAS BRAVO TRAMO: EMILIANO ZAPATA-JUAN ALDAMA, LOCALIDAD: PASO DE AREANA, MUNICIPIO DE COYUCA DE CATALÁN</t>
  </si>
  <si>
    <t>MCC-FAISM-DF-2022-ADURB-055</t>
  </si>
  <si>
    <t>MCC-FAISM-DF-2022-ADURB-060</t>
  </si>
  <si>
    <t>MCC-FAISM-DF-2022-ADURB-061</t>
  </si>
  <si>
    <t>MCC-FAISM-DF-2022-ADURB-064</t>
  </si>
  <si>
    <t>MCC-FAISM-DF-2022-ADURB-065</t>
  </si>
  <si>
    <t>MCC-FAISM-DF-2022-ADURB-067</t>
  </si>
  <si>
    <t>MCC-FAISM-DF-2022-ADURB-068</t>
  </si>
  <si>
    <t>MCC-FAISM-DF-2022-ADURB-071</t>
  </si>
  <si>
    <t>MCC-FAISM-DF-2022-ADURB-072</t>
  </si>
  <si>
    <t>MCC-FAISM-DF-2022-ADURB-079</t>
  </si>
  <si>
    <t>MCC-FAISM-DF-2022-ADURB-080</t>
  </si>
  <si>
    <t>MCC-FAISM-DF-2022-ADURB-078</t>
  </si>
  <si>
    <t>MCC-FAISM-DF-2022-ADURB-077</t>
  </si>
  <si>
    <t>MCC-FAISM-DF-2022-ADURB-076</t>
  </si>
  <si>
    <t>MCC-FAISM-DF-2022-ADURB-075</t>
  </si>
  <si>
    <t>MCC-FAISM-DF-2022-ADURB-074</t>
  </si>
  <si>
    <t>MCC-FAISM-DF-2022-ADURB-056</t>
  </si>
  <si>
    <t>MCC-FAISM-DF-2022-ADURB-057</t>
  </si>
  <si>
    <t>MCC-FAISM-DF-2022-ADURB-058</t>
  </si>
  <si>
    <t>MCC-FAISM-DF-2022-ADURB-059</t>
  </si>
  <si>
    <t>MCC-FAISM-DF-2022-ADURB-063</t>
  </si>
  <si>
    <t>MCC-FAISM-DF-2022-ADURB-069</t>
  </si>
  <si>
    <t>MCC-FAISM-DF-2022-ADURB-070</t>
  </si>
  <si>
    <t>MCC-FAISM-DF-2022-ADURB-073</t>
  </si>
  <si>
    <t>MCC-FAISM-DF-2022-ADURB-081</t>
  </si>
  <si>
    <t>CONSTRUCCIÓN DE PAVIMENTACIÓN CON CONCRETO HIDRAULICO EN CALLE NICOLAS BRAVO TRAMO:EMILIANO ZAPATA-JUAN ALDAMA, LOCALIDAD: PASO DE ARENA, MUNICIPIO DE COYUCA DE CATALÁN, GRO.</t>
  </si>
  <si>
    <t>MCC-FAISM-DF-2022-ADURB-048</t>
  </si>
  <si>
    <t>MCC-FAISM-DF-2022-ADURB-049</t>
  </si>
  <si>
    <t>MCC-FAISM-DF-2022-ADURB-062</t>
  </si>
  <si>
    <t>CONSTRUCCIÓN DE ALUMBRADO PUBLICO EN LA AV. LAZARO CARDENAS TRAMO PUENTE MIGUEL ALEMAN CALLE JUAN N. ALVAREZ EN LA LOCALIDAD DE COYUCA DE CATALAN, MPIO. DE COYUCA DE CATALAN</t>
  </si>
  <si>
    <t>MCC-FAISM-DF-2022-ADDRE-0</t>
  </si>
  <si>
    <t>ADMINISTRACION DIRECTA</t>
  </si>
  <si>
    <t>MESA DE DON JULIO</t>
  </si>
  <si>
    <t>MCC-FG-PRODDER-01/2022</t>
  </si>
  <si>
    <t>MCC-FG-PRODDER-02/2022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</si>
</sst>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&quot;$&quot;#,##0.00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dobe Caslon Pro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color theme="5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theme="3" tint="0.39997558519241921"/>
      <name val="Arial"/>
      <family val="2"/>
    </font>
    <font>
      <b/>
      <sz val="9"/>
      <color rgb="FFFF0000"/>
      <name val="Arial"/>
      <family val="2"/>
    </font>
    <font>
      <i/>
      <sz val="11"/>
      <color rgb="FF000000"/>
      <name val="Arial"/>
      <family val="2"/>
    </font>
    <font>
      <i/>
      <sz val="11"/>
      <name val="Calibri"/>
      <family val="2"/>
    </font>
    <font>
      <sz val="5"/>
      <name val="Arial"/>
      <family val="2"/>
    </font>
    <font>
      <sz val="10"/>
      <color theme="1"/>
      <name val="Arial Narrow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1F3FF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22" borderId="0" applyNumberFormat="0" applyBorder="0" applyAlignment="0" applyProtection="0"/>
    <xf numFmtId="0" fontId="27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wrapText="1"/>
    </xf>
    <xf numFmtId="0" fontId="4" fillId="0" borderId="0">
      <alignment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23" borderId="4" applyNumberFormat="0" applyFont="0" applyAlignment="0" applyProtection="0"/>
    <xf numFmtId="9" fontId="4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</cellStyleXfs>
  <cellXfs count="165">
    <xf numFmtId="0" fontId="0" fillId="0" borderId="0" xfId="0"/>
    <xf numFmtId="0" fontId="4" fillId="25" borderId="0" xfId="47" applyFill="1" applyProtection="1">
      <protection hidden="1"/>
    </xf>
    <xf numFmtId="0" fontId="4" fillId="25" borderId="0" xfId="47" applyFill="1" applyProtection="1"/>
    <xf numFmtId="0" fontId="4" fillId="25" borderId="0" xfId="47" applyFont="1" applyFill="1" applyProtection="1"/>
    <xf numFmtId="0" fontId="4" fillId="25" borderId="0" xfId="47" applyFont="1" applyFill="1" applyProtection="1">
      <protection hidden="1"/>
    </xf>
    <xf numFmtId="0" fontId="4" fillId="26" borderId="9" xfId="47" applyFill="1" applyBorder="1" applyAlignment="1" applyProtection="1">
      <alignment horizontal="center" vertical="center" wrapText="1"/>
      <protection hidden="1"/>
    </xf>
    <xf numFmtId="0" fontId="4" fillId="26" borderId="9" xfId="47" applyFill="1" applyBorder="1" applyAlignment="1" applyProtection="1">
      <alignment horizontal="center" vertical="center"/>
      <protection hidden="1"/>
    </xf>
    <xf numFmtId="0" fontId="31" fillId="0" borderId="10" xfId="47" applyFont="1" applyFill="1" applyBorder="1" applyAlignment="1" applyProtection="1">
      <alignment horizontal="center" vertical="center"/>
      <protection hidden="1"/>
    </xf>
    <xf numFmtId="0" fontId="31" fillId="0" borderId="10" xfId="32" applyFont="1" applyFill="1" applyBorder="1" applyAlignment="1" applyProtection="1">
      <protection hidden="1"/>
    </xf>
    <xf numFmtId="0" fontId="31" fillId="0" borderId="10" xfId="32" applyFont="1" applyFill="1" applyBorder="1" applyAlignment="1" applyProtection="1"/>
    <xf numFmtId="0" fontId="31" fillId="0" borderId="10" xfId="32" applyFont="1" applyFill="1" applyBorder="1" applyAlignment="1" applyProtection="1">
      <alignment vertical="center"/>
      <protection hidden="1"/>
    </xf>
    <xf numFmtId="0" fontId="31" fillId="0" borderId="20" xfId="47" applyFont="1" applyFill="1" applyBorder="1" applyAlignment="1" applyProtection="1">
      <alignment horizontal="center" vertical="center"/>
      <protection hidden="1"/>
    </xf>
    <xf numFmtId="0" fontId="31" fillId="0" borderId="21" xfId="32" applyFont="1" applyFill="1" applyBorder="1" applyAlignment="1" applyProtection="1">
      <protection hidden="1"/>
    </xf>
    <xf numFmtId="0" fontId="31" fillId="0" borderId="20" xfId="32" applyFont="1" applyFill="1" applyBorder="1" applyAlignment="1" applyProtection="1">
      <alignment horizontal="center" vertical="center"/>
      <protection hidden="1"/>
    </xf>
    <xf numFmtId="0" fontId="31" fillId="0" borderId="22" xfId="32" applyFont="1" applyFill="1" applyBorder="1" applyAlignment="1" applyProtection="1">
      <protection hidden="1"/>
    </xf>
    <xf numFmtId="0" fontId="31" fillId="0" borderId="0" xfId="47" applyFont="1" applyFill="1" applyProtection="1"/>
    <xf numFmtId="0" fontId="31" fillId="0" borderId="10" xfId="32" applyFont="1" applyFill="1" applyBorder="1" applyAlignment="1" applyProtection="1">
      <alignment horizont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0" xfId="32" applyFont="1" applyFill="1" applyBorder="1" applyAlignment="1" applyProtection="1">
      <alignment wrapText="1"/>
    </xf>
    <xf numFmtId="0" fontId="31" fillId="0" borderId="10" xfId="32" applyFont="1" applyFill="1" applyBorder="1" applyAlignment="1" applyProtection="1">
      <alignment horizontal="center" vertical="center"/>
    </xf>
    <xf numFmtId="0" fontId="31" fillId="0" borderId="10" xfId="32" applyFont="1" applyFill="1" applyBorder="1" applyAlignment="1" applyProtection="1"/>
    <xf numFmtId="0" fontId="32" fillId="0" borderId="10" xfId="32" applyFont="1" applyFill="1" applyBorder="1" applyAlignment="1" applyProtection="1">
      <alignment wrapText="1"/>
    </xf>
    <xf numFmtId="0" fontId="31" fillId="0" borderId="22" xfId="32" applyFont="1" applyFill="1" applyBorder="1" applyAlignment="1" applyProtection="1">
      <alignment horizontal="left" vertical="center"/>
      <protection hidden="1"/>
    </xf>
    <xf numFmtId="0" fontId="31" fillId="0" borderId="21" xfId="32" applyFont="1" applyFill="1" applyBorder="1" applyAlignment="1" applyProtection="1">
      <alignment horizontal="left"/>
      <protection hidden="1"/>
    </xf>
    <xf numFmtId="0" fontId="4" fillId="27" borderId="0" xfId="47" applyFill="1" applyProtection="1">
      <protection hidden="1"/>
    </xf>
    <xf numFmtId="0" fontId="25" fillId="0" borderId="0" xfId="47" applyFont="1"/>
    <xf numFmtId="0" fontId="38" fillId="0" borderId="0" xfId="47" applyFont="1"/>
    <xf numFmtId="0" fontId="6" fillId="0" borderId="0" xfId="47" applyFont="1"/>
    <xf numFmtId="0" fontId="6" fillId="0" borderId="12" xfId="47" applyFont="1" applyBorder="1"/>
    <xf numFmtId="0" fontId="6" fillId="0" borderId="11" xfId="47" applyFont="1" applyBorder="1"/>
    <xf numFmtId="0" fontId="6" fillId="0" borderId="11" xfId="47" applyFont="1" applyBorder="1" applyAlignment="1">
      <alignment horizontal="center"/>
    </xf>
    <xf numFmtId="0" fontId="6" fillId="0" borderId="0" xfId="47" applyFont="1" applyBorder="1"/>
    <xf numFmtId="0" fontId="39" fillId="0" borderId="0" xfId="47" applyFont="1" applyBorder="1" applyAlignment="1"/>
    <xf numFmtId="0" fontId="39" fillId="0" borderId="0" xfId="47" applyFont="1" applyBorder="1" applyAlignment="1">
      <alignment horizontal="right"/>
    </xf>
    <xf numFmtId="0" fontId="6" fillId="0" borderId="0" xfId="47" applyFont="1" applyBorder="1" applyAlignment="1"/>
    <xf numFmtId="0" fontId="37" fillId="0" borderId="0" xfId="47" applyFont="1" applyAlignment="1"/>
    <xf numFmtId="0" fontId="4" fillId="0" borderId="0" xfId="47"/>
    <xf numFmtId="0" fontId="4" fillId="0" borderId="0" xfId="47" applyAlignment="1">
      <alignment horizontal="center" vertical="center"/>
    </xf>
    <xf numFmtId="0" fontId="40" fillId="0" borderId="0" xfId="47" quotePrefix="1" applyFont="1" applyAlignment="1">
      <alignment horizontal="center" vertical="center"/>
    </xf>
    <xf numFmtId="43" fontId="6" fillId="0" borderId="12" xfId="36" applyFont="1" applyBorder="1"/>
    <xf numFmtId="0" fontId="6" fillId="28" borderId="0" xfId="47" applyFont="1" applyFill="1"/>
    <xf numFmtId="0" fontId="39" fillId="0" borderId="0" xfId="47" applyFont="1"/>
    <xf numFmtId="0" fontId="40" fillId="0" borderId="0" xfId="47" quotePrefix="1" applyFont="1" applyBorder="1" applyAlignment="1">
      <alignment horizontal="center" vertical="center"/>
    </xf>
    <xf numFmtId="0" fontId="37" fillId="28" borderId="0" xfId="47" applyFont="1" applyFill="1" applyAlignment="1"/>
    <xf numFmtId="0" fontId="38" fillId="28" borderId="0" xfId="47" applyFont="1" applyFill="1"/>
    <xf numFmtId="49" fontId="40" fillId="0" borderId="10" xfId="47" applyNumberFormat="1" applyFont="1" applyBorder="1" applyAlignment="1">
      <alignment horizontal="center"/>
    </xf>
    <xf numFmtId="0" fontId="42" fillId="0" borderId="0" xfId="73" applyFont="1"/>
    <xf numFmtId="0" fontId="43" fillId="0" borderId="0" xfId="73" applyFont="1"/>
    <xf numFmtId="0" fontId="41" fillId="0" borderId="0" xfId="47" applyFont="1" applyBorder="1" applyAlignment="1">
      <alignment horizontal="right"/>
    </xf>
    <xf numFmtId="0" fontId="26" fillId="0" borderId="28" xfId="73" applyFont="1" applyFill="1" applyBorder="1" applyAlignment="1">
      <alignment horizontal="center" vertical="center" wrapText="1"/>
    </xf>
    <xf numFmtId="0" fontId="6" fillId="0" borderId="10" xfId="47" applyFont="1" applyBorder="1" applyAlignment="1">
      <alignment horizontal="center" vertical="center"/>
    </xf>
    <xf numFmtId="0" fontId="6" fillId="0" borderId="10" xfId="47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5" xfId="47" applyFont="1" applyBorder="1" applyAlignment="1">
      <alignment horizontal="center"/>
    </xf>
    <xf numFmtId="0" fontId="6" fillId="0" borderId="15" xfId="47" applyFont="1" applyBorder="1"/>
    <xf numFmtId="0" fontId="6" fillId="0" borderId="10" xfId="47" applyFont="1" applyBorder="1" applyAlignment="1">
      <alignment horizontal="center"/>
    </xf>
    <xf numFmtId="0" fontId="44" fillId="0" borderId="0" xfId="0" applyFont="1" applyAlignment="1">
      <alignment horizontal="left" vertical="center"/>
    </xf>
    <xf numFmtId="0" fontId="6" fillId="0" borderId="10" xfId="47" applyFont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0" xfId="47" applyFont="1" applyFill="1" applyBorder="1" applyAlignment="1">
      <alignment horizontal="center" vertical="center" wrapText="1"/>
    </xf>
    <xf numFmtId="0" fontId="39" fillId="0" borderId="11" xfId="47" applyFont="1" applyBorder="1" applyAlignment="1">
      <alignment horizontal="right"/>
    </xf>
    <xf numFmtId="4" fontId="39" fillId="0" borderId="10" xfId="47" applyNumberFormat="1" applyFont="1" applyBorder="1" applyAlignment="1">
      <alignment horizontal="right" vertical="center"/>
    </xf>
    <xf numFmtId="43" fontId="39" fillId="0" borderId="11" xfId="36" applyFont="1" applyBorder="1"/>
    <xf numFmtId="0" fontId="45" fillId="0" borderId="15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30" borderId="9" xfId="0" applyNumberFormat="1" applyFont="1" applyFill="1" applyBorder="1" applyAlignment="1">
      <alignment horizontal="center" vertical="center"/>
    </xf>
    <xf numFmtId="0" fontId="4" fillId="0" borderId="10" xfId="47" applyFont="1" applyFill="1" applyBorder="1" applyAlignment="1">
      <alignment horizontal="center" vertical="center" wrapText="1"/>
    </xf>
    <xf numFmtId="43" fontId="6" fillId="0" borderId="12" xfId="36" applyFont="1" applyBorder="1" applyAlignment="1">
      <alignment horizontal="center" vertical="center"/>
    </xf>
    <xf numFmtId="0" fontId="6" fillId="0" borderId="12" xfId="47" applyFont="1" applyBorder="1" applyAlignment="1">
      <alignment horizontal="center" vertical="center"/>
    </xf>
    <xf numFmtId="167" fontId="40" fillId="0" borderId="10" xfId="47" applyNumberFormat="1" applyFont="1" applyBorder="1" applyAlignment="1">
      <alignment horizontal="center"/>
    </xf>
    <xf numFmtId="0" fontId="39" fillId="31" borderId="10" xfId="47" applyFont="1" applyFill="1" applyBorder="1" applyAlignment="1">
      <alignment horizontal="center" vertical="center"/>
    </xf>
    <xf numFmtId="0" fontId="39" fillId="31" borderId="10" xfId="47" applyFont="1" applyFill="1" applyBorder="1" applyAlignment="1">
      <alignment horizontal="center" vertical="center" wrapText="1"/>
    </xf>
    <xf numFmtId="0" fontId="4" fillId="0" borderId="0" xfId="47" applyAlignment="1">
      <alignment wrapText="1"/>
    </xf>
    <xf numFmtId="0" fontId="4" fillId="0" borderId="0" xfId="47" applyAlignment="1">
      <alignment vertical="center"/>
    </xf>
    <xf numFmtId="43" fontId="4" fillId="0" borderId="0" xfId="74" applyFont="1" applyAlignment="1">
      <alignment horizontal="center" vertical="center"/>
    </xf>
    <xf numFmtId="0" fontId="37" fillId="0" borderId="0" xfId="47" applyFont="1"/>
    <xf numFmtId="0" fontId="37" fillId="0" borderId="0" xfId="47" applyFont="1" applyAlignment="1">
      <alignment wrapText="1"/>
    </xf>
    <xf numFmtId="0" fontId="47" fillId="0" borderId="0" xfId="47" applyFont="1"/>
    <xf numFmtId="0" fontId="4" fillId="0" borderId="29" xfId="47" applyFont="1" applyFill="1" applyBorder="1" applyAlignment="1">
      <alignment horizontal="center" vertical="center" wrapText="1"/>
    </xf>
    <xf numFmtId="0" fontId="4" fillId="0" borderId="29" xfId="47" applyFont="1" applyFill="1" applyBorder="1" applyAlignment="1">
      <alignment horizontal="center" vertical="center"/>
    </xf>
    <xf numFmtId="43" fontId="49" fillId="0" borderId="29" xfId="74" applyFont="1" applyFill="1" applyBorder="1" applyAlignment="1">
      <alignment horizontal="center" vertical="center" wrapText="1"/>
    </xf>
    <xf numFmtId="9" fontId="49" fillId="0" borderId="29" xfId="76" applyFont="1" applyFill="1" applyBorder="1" applyAlignment="1">
      <alignment horizontal="center" vertical="center" wrapText="1"/>
    </xf>
    <xf numFmtId="0" fontId="4" fillId="0" borderId="0" xfId="47" applyFill="1" applyAlignment="1">
      <alignment vertical="center"/>
    </xf>
    <xf numFmtId="0" fontId="6" fillId="0" borderId="0" xfId="47" applyFont="1" applyAlignment="1">
      <alignment wrapText="1"/>
    </xf>
    <xf numFmtId="0" fontId="6" fillId="0" borderId="0" xfId="47" applyFont="1" applyAlignment="1">
      <alignment vertical="center"/>
    </xf>
    <xf numFmtId="43" fontId="6" fillId="0" borderId="0" xfId="74" applyFont="1" applyAlignment="1">
      <alignment horizontal="center" vertical="center"/>
    </xf>
    <xf numFmtId="0" fontId="39" fillId="0" borderId="0" xfId="47" applyFont="1" applyAlignment="1">
      <alignment wrapText="1"/>
    </xf>
    <xf numFmtId="44" fontId="6" fillId="0" borderId="0" xfId="77" applyFont="1" applyBorder="1"/>
    <xf numFmtId="44" fontId="6" fillId="0" borderId="0" xfId="47" applyNumberFormat="1" applyFont="1"/>
    <xf numFmtId="49" fontId="6" fillId="0" borderId="0" xfId="47" applyNumberFormat="1" applyFont="1"/>
    <xf numFmtId="0" fontId="50" fillId="0" borderId="0" xfId="46" applyFont="1"/>
    <xf numFmtId="0" fontId="50" fillId="0" borderId="0" xfId="46" applyFont="1" applyAlignment="1">
      <alignment wrapText="1"/>
    </xf>
    <xf numFmtId="0" fontId="51" fillId="0" borderId="0" xfId="46" applyFont="1"/>
    <xf numFmtId="0" fontId="51" fillId="0" borderId="0" xfId="46" applyFont="1" applyAlignment="1">
      <alignment wrapText="1"/>
    </xf>
    <xf numFmtId="44" fontId="4" fillId="0" borderId="0" xfId="47" applyNumberFormat="1"/>
    <xf numFmtId="0" fontId="4" fillId="0" borderId="0" xfId="47" applyAlignment="1">
      <alignment horizontal="center"/>
    </xf>
    <xf numFmtId="43" fontId="48" fillId="0" borderId="10" xfId="74" applyFont="1" applyFill="1" applyBorder="1" applyAlignment="1">
      <alignment horizontal="right" vertical="center"/>
    </xf>
    <xf numFmtId="43" fontId="48" fillId="0" borderId="10" xfId="74" applyFont="1" applyFill="1" applyBorder="1" applyAlignment="1">
      <alignment horizontal="center" vertical="center"/>
    </xf>
    <xf numFmtId="43" fontId="39" fillId="0" borderId="10" xfId="74" applyFont="1" applyFill="1" applyBorder="1" applyAlignment="1">
      <alignment horizontal="center" vertical="center"/>
    </xf>
    <xf numFmtId="0" fontId="26" fillId="0" borderId="0" xfId="47" applyFont="1" applyFill="1" applyAlignment="1">
      <alignment vertical="center"/>
    </xf>
    <xf numFmtId="44" fontId="48" fillId="0" borderId="34" xfId="74" applyNumberFormat="1" applyFont="1" applyFill="1" applyBorder="1" applyAlignment="1">
      <alignment horizontal="right" vertical="center"/>
    </xf>
    <xf numFmtId="43" fontId="39" fillId="0" borderId="34" xfId="74" applyFont="1" applyFill="1" applyBorder="1" applyAlignment="1">
      <alignment horizontal="center" vertical="center"/>
    </xf>
    <xf numFmtId="4" fontId="6" fillId="0" borderId="10" xfId="47" applyNumberFormat="1" applyFont="1" applyBorder="1" applyAlignment="1">
      <alignment horizontal="right" vertical="center"/>
    </xf>
    <xf numFmtId="0" fontId="2" fillId="0" borderId="10" xfId="78" applyFont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0" fontId="6" fillId="0" borderId="35" xfId="47" applyFont="1" applyBorder="1"/>
    <xf numFmtId="0" fontId="1" fillId="0" borderId="10" xfId="78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37" xfId="47" applyFont="1" applyBorder="1"/>
    <xf numFmtId="0" fontId="43" fillId="32" borderId="0" xfId="73" applyFont="1" applyFill="1"/>
    <xf numFmtId="0" fontId="6" fillId="0" borderId="10" xfId="47" applyFont="1" applyFill="1" applyBorder="1" applyAlignment="1">
      <alignment horizontal="center" vertical="center"/>
    </xf>
    <xf numFmtId="4" fontId="6" fillId="0" borderId="10" xfId="47" applyNumberFormat="1" applyFont="1" applyFill="1" applyBorder="1" applyAlignment="1">
      <alignment horizontal="right" vertical="center"/>
    </xf>
    <xf numFmtId="43" fontId="6" fillId="0" borderId="12" xfId="36" applyFont="1" applyFill="1" applyBorder="1" applyAlignment="1">
      <alignment horizontal="center" vertical="center"/>
    </xf>
    <xf numFmtId="0" fontId="6" fillId="0" borderId="12" xfId="47" applyFont="1" applyFill="1" applyBorder="1" applyAlignment="1">
      <alignment horizontal="center" vertical="center"/>
    </xf>
    <xf numFmtId="0" fontId="4" fillId="0" borderId="0" xfId="47" applyFill="1"/>
    <xf numFmtId="0" fontId="4" fillId="34" borderId="0" xfId="47" applyFill="1"/>
    <xf numFmtId="0" fontId="43" fillId="34" borderId="0" xfId="73" applyFont="1" applyFill="1"/>
    <xf numFmtId="0" fontId="4" fillId="33" borderId="0" xfId="47" applyFill="1"/>
    <xf numFmtId="0" fontId="33" fillId="29" borderId="23" xfId="47" applyFont="1" applyFill="1" applyBorder="1" applyAlignment="1" applyProtection="1">
      <alignment horizontal="center" vertical="center"/>
      <protection hidden="1"/>
    </xf>
    <xf numFmtId="0" fontId="33" fillId="29" borderId="22" xfId="47" applyFont="1" applyFill="1" applyBorder="1" applyAlignment="1" applyProtection="1">
      <alignment horizontal="center" vertical="center"/>
      <protection hidden="1"/>
    </xf>
    <xf numFmtId="0" fontId="34" fillId="29" borderId="23" xfId="47" applyFont="1" applyFill="1" applyBorder="1" applyAlignment="1" applyProtection="1">
      <alignment horizontal="center" vertical="center"/>
      <protection hidden="1"/>
    </xf>
    <xf numFmtId="0" fontId="34" fillId="29" borderId="22" xfId="47" applyFont="1" applyFill="1" applyBorder="1" applyAlignment="1" applyProtection="1">
      <alignment horizontal="center" vertical="center"/>
      <protection hidden="1"/>
    </xf>
    <xf numFmtId="0" fontId="35" fillId="26" borderId="0" xfId="47" applyFont="1" applyFill="1" applyAlignment="1" applyProtection="1">
      <alignment horizontal="center"/>
      <protection hidden="1"/>
    </xf>
    <xf numFmtId="0" fontId="34" fillId="29" borderId="10" xfId="47" applyFont="1" applyFill="1" applyBorder="1" applyAlignment="1" applyProtection="1">
      <alignment horizontal="center" vertical="center"/>
      <protection hidden="1"/>
    </xf>
    <xf numFmtId="0" fontId="36" fillId="27" borderId="0" xfId="47" applyFont="1" applyFill="1" applyAlignment="1" applyProtection="1">
      <alignment horizontal="center" wrapText="1"/>
      <protection hidden="1"/>
    </xf>
    <xf numFmtId="0" fontId="36" fillId="27" borderId="16" xfId="47" applyFont="1" applyFill="1" applyBorder="1" applyAlignment="1" applyProtection="1">
      <alignment horizontal="center" wrapText="1"/>
      <protection hidden="1"/>
    </xf>
    <xf numFmtId="0" fontId="24" fillId="26" borderId="17" xfId="21" applyFont="1" applyFill="1" applyBorder="1" applyAlignment="1" applyProtection="1">
      <alignment horizontal="left"/>
      <protection hidden="1"/>
    </xf>
    <xf numFmtId="0" fontId="24" fillId="26" borderId="18" xfId="21" applyFont="1" applyFill="1" applyBorder="1" applyAlignment="1" applyProtection="1">
      <alignment horizontal="left"/>
      <protection hidden="1"/>
    </xf>
    <xf numFmtId="0" fontId="24" fillId="26" borderId="19" xfId="21" applyFont="1" applyFill="1" applyBorder="1" applyAlignment="1" applyProtection="1">
      <alignment horizontal="left"/>
      <protection hidden="1"/>
    </xf>
    <xf numFmtId="0" fontId="24" fillId="0" borderId="17" xfId="21" applyFont="1" applyFill="1" applyBorder="1" applyAlignment="1" applyProtection="1">
      <alignment horizontal="center"/>
      <protection locked="0" hidden="1"/>
    </xf>
    <xf numFmtId="0" fontId="24" fillId="0" borderId="18" xfId="21" applyFont="1" applyFill="1" applyBorder="1" applyAlignment="1" applyProtection="1">
      <alignment horizontal="center"/>
      <protection locked="0" hidden="1"/>
    </xf>
    <xf numFmtId="0" fontId="24" fillId="0" borderId="19" xfId="21" applyFont="1" applyFill="1" applyBorder="1" applyAlignment="1" applyProtection="1">
      <alignment horizontal="center"/>
      <protection locked="0" hidden="1"/>
    </xf>
    <xf numFmtId="0" fontId="4" fillId="26" borderId="0" xfId="47" applyFill="1" applyAlignment="1" applyProtection="1">
      <alignment horizontal="center" vertical="center"/>
      <protection hidden="1"/>
    </xf>
    <xf numFmtId="0" fontId="37" fillId="24" borderId="0" xfId="47" applyFont="1" applyFill="1" applyAlignment="1">
      <alignment horizontal="center"/>
    </xf>
    <xf numFmtId="0" fontId="37" fillId="0" borderId="0" xfId="47" applyFont="1" applyAlignment="1">
      <alignment horizontal="center"/>
    </xf>
    <xf numFmtId="0" fontId="40" fillId="0" borderId="13" xfId="47" quotePrefix="1" applyFont="1" applyBorder="1" applyAlignment="1">
      <alignment horizontal="center" vertical="center"/>
    </xf>
    <xf numFmtId="0" fontId="39" fillId="31" borderId="9" xfId="47" applyFont="1" applyFill="1" applyBorder="1" applyAlignment="1">
      <alignment horizontal="center" vertical="center" wrapText="1"/>
    </xf>
    <xf numFmtId="0" fontId="39" fillId="31" borderId="15" xfId="47" applyFont="1" applyFill="1" applyBorder="1" applyAlignment="1">
      <alignment horizontal="center" vertical="center" wrapText="1"/>
    </xf>
    <xf numFmtId="0" fontId="39" fillId="31" borderId="10" xfId="47" applyFont="1" applyFill="1" applyBorder="1" applyAlignment="1">
      <alignment horizontal="center" vertical="center" wrapText="1"/>
    </xf>
    <xf numFmtId="0" fontId="6" fillId="31" borderId="15" xfId="73" applyFont="1" applyFill="1" applyBorder="1" applyAlignment="1">
      <alignment horizontal="center" vertical="center" wrapText="1"/>
    </xf>
    <xf numFmtId="0" fontId="39" fillId="31" borderId="24" xfId="47" applyFont="1" applyFill="1" applyBorder="1" applyAlignment="1">
      <alignment horizontal="center" vertical="center" wrapText="1"/>
    </xf>
    <xf numFmtId="0" fontId="6" fillId="31" borderId="14" xfId="73" applyFont="1" applyFill="1" applyBorder="1" applyAlignment="1">
      <alignment horizontal="center" vertical="center" wrapText="1"/>
    </xf>
    <xf numFmtId="0" fontId="39" fillId="31" borderId="25" xfId="47" applyFont="1" applyFill="1" applyBorder="1" applyAlignment="1">
      <alignment horizontal="center" vertical="center" wrapText="1"/>
    </xf>
    <xf numFmtId="0" fontId="39" fillId="31" borderId="26" xfId="47" applyFont="1" applyFill="1" applyBorder="1" applyAlignment="1">
      <alignment horizontal="center" vertical="center" wrapText="1"/>
    </xf>
    <xf numFmtId="0" fontId="39" fillId="31" borderId="27" xfId="47" applyFont="1" applyFill="1" applyBorder="1" applyAlignment="1">
      <alignment horizontal="center" vertical="center" wrapText="1"/>
    </xf>
    <xf numFmtId="0" fontId="39" fillId="31" borderId="25" xfId="47" applyFont="1" applyFill="1" applyBorder="1" applyAlignment="1">
      <alignment horizontal="center" vertical="center"/>
    </xf>
    <xf numFmtId="0" fontId="39" fillId="31" borderId="27" xfId="47" applyFont="1" applyFill="1" applyBorder="1" applyAlignment="1">
      <alignment horizontal="center" vertical="center"/>
    </xf>
    <xf numFmtId="0" fontId="46" fillId="24" borderId="0" xfId="47" applyFont="1" applyFill="1" applyAlignment="1">
      <alignment horizontal="center" vertical="center"/>
    </xf>
    <xf numFmtId="0" fontId="48" fillId="24" borderId="0" xfId="47" applyFont="1" applyFill="1" applyAlignment="1">
      <alignment horizontal="center" vertical="center"/>
    </xf>
    <xf numFmtId="0" fontId="48" fillId="0" borderId="30" xfId="47" applyFont="1" applyFill="1" applyBorder="1" applyAlignment="1">
      <alignment horizontal="right" vertical="center" wrapText="1"/>
    </xf>
    <xf numFmtId="0" fontId="48" fillId="0" borderId="26" xfId="47" applyFont="1" applyFill="1" applyBorder="1" applyAlignment="1">
      <alignment horizontal="right" vertical="center" wrapText="1"/>
    </xf>
    <xf numFmtId="0" fontId="48" fillId="0" borderId="27" xfId="47" applyFont="1" applyFill="1" applyBorder="1" applyAlignment="1">
      <alignment horizontal="right" vertical="center" wrapText="1"/>
    </xf>
    <xf numFmtId="0" fontId="48" fillId="0" borderId="31" xfId="47" applyFont="1" applyFill="1" applyBorder="1" applyAlignment="1">
      <alignment horizontal="right" vertical="center"/>
    </xf>
    <xf numFmtId="0" fontId="48" fillId="0" borderId="32" xfId="47" applyFont="1" applyFill="1" applyBorder="1" applyAlignment="1">
      <alignment horizontal="right" vertical="center"/>
    </xf>
    <xf numFmtId="0" fontId="48" fillId="0" borderId="33" xfId="47" applyFont="1" applyFill="1" applyBorder="1" applyAlignment="1">
      <alignment horizontal="right" vertical="center"/>
    </xf>
    <xf numFmtId="0" fontId="39" fillId="31" borderId="36" xfId="47" applyFont="1" applyFill="1" applyBorder="1" applyAlignment="1">
      <alignment horizontal="center" vertical="center" wrapText="1"/>
    </xf>
    <xf numFmtId="0" fontId="6" fillId="0" borderId="9" xfId="47" applyFont="1" applyBorder="1" applyAlignment="1">
      <alignment horizontal="center" vertical="center"/>
    </xf>
    <xf numFmtId="0" fontId="6" fillId="0" borderId="9" xfId="47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4" fillId="0" borderId="9" xfId="47" applyFont="1" applyFill="1" applyBorder="1" applyAlignment="1">
      <alignment horizontal="center" vertical="center" wrapText="1"/>
    </xf>
    <xf numFmtId="0" fontId="6" fillId="0" borderId="38" xfId="47" applyFont="1" applyBorder="1"/>
    <xf numFmtId="4" fontId="39" fillId="0" borderId="9" xfId="47" applyNumberFormat="1" applyFont="1" applyBorder="1" applyAlignment="1">
      <alignment horizontal="right" vertical="center"/>
    </xf>
    <xf numFmtId="43" fontId="6" fillId="0" borderId="9" xfId="36" applyFont="1" applyBorder="1" applyAlignment="1">
      <alignment horizontal="center" vertical="center"/>
    </xf>
    <xf numFmtId="43" fontId="6" fillId="0" borderId="10" xfId="36" applyFont="1" applyFill="1" applyBorder="1" applyAlignment="1">
      <alignment horizontal="center" vertical="center"/>
    </xf>
  </cellXfs>
  <cellStyles count="7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illares 5" xfId="74"/>
    <cellStyle name="Moneda 2" xfId="40"/>
    <cellStyle name="Moneda 2 2" xfId="41"/>
    <cellStyle name="Moneda 3" xfId="77"/>
    <cellStyle name="Neutral" xfId="42" builtinId="28" customBuiltin="1"/>
    <cellStyle name="Normal" xfId="0" builtinId="0"/>
    <cellStyle name="Normal 10" xfId="75"/>
    <cellStyle name="Normal 10 3" xfId="73"/>
    <cellStyle name="Normal 13" xfId="43"/>
    <cellStyle name="Normal 13 2" xfId="78"/>
    <cellStyle name="Normal 15" xfId="44"/>
    <cellStyle name="Normal 2" xfId="45"/>
    <cellStyle name="Normal 2 13" xfId="46"/>
    <cellStyle name="Normal 2 2" xfId="47"/>
    <cellStyle name="Normal 2 3" xfId="48"/>
    <cellStyle name="Normal 3" xfId="49"/>
    <cellStyle name="Normal 4" xfId="50"/>
    <cellStyle name="Normal 5" xfId="51"/>
    <cellStyle name="Normal 6" xfId="52"/>
    <cellStyle name="Normal 6 2" xfId="53"/>
    <cellStyle name="Normal 6 3" xfId="54"/>
    <cellStyle name="Normal 6 4" xfId="55"/>
    <cellStyle name="Normal 6 6" xfId="56"/>
    <cellStyle name="Normal 6 6 2" xfId="57"/>
    <cellStyle name="Normal 7" xfId="58"/>
    <cellStyle name="Normal 7 2" xfId="59"/>
    <cellStyle name="Normal 7 3" xfId="60"/>
    <cellStyle name="Normal 8" xfId="61"/>
    <cellStyle name="Normal 9" xfId="62"/>
    <cellStyle name="Normal 9 2" xfId="63"/>
    <cellStyle name="Notas" xfId="64" builtinId="10" customBuiltin="1"/>
    <cellStyle name="Porcentaje 2" xfId="76"/>
    <cellStyle name="Porcentual 2" xfId="65"/>
    <cellStyle name="Salida" xfId="66" builtinId="21" customBuiltin="1"/>
    <cellStyle name="Texto de advertencia" xfId="67" builtinId="11" customBuiltin="1"/>
    <cellStyle name="Texto explicativo" xfId="68" builtinId="53" customBuiltin="1"/>
    <cellStyle name="Título" xfId="69" builtinId="15" customBuiltin="1"/>
    <cellStyle name="Título 2" xfId="70" builtinId="17" customBuiltin="1"/>
    <cellStyle name="Título 3" xfId="71" builtinId="18" customBuiltin="1"/>
    <cellStyle name="Total" xfId="72" builtinId="25" customBuiltin="1"/>
  </cellStyles>
  <dxfs count="0"/>
  <tableStyles count="0" defaultTableStyle="TableStyleMedium9" defaultPivotStyle="PivotStyleLight16"/>
  <colors>
    <mruColors>
      <color rgb="FFE1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535785</xdr:colOff>
      <xdr:row>155</xdr:row>
      <xdr:rowOff>60065</xdr:rowOff>
    </xdr:from>
    <xdr:to>
      <xdr:col>3</xdr:col>
      <xdr:colOff>1690690</xdr:colOff>
      <xdr:row>164</xdr:row>
      <xdr:rowOff>95245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95298640-1D3E-4740-AF22-E18207C3303F}"/>
            </a:ext>
          </a:extLst>
        </xdr:cNvPr>
        <xdr:cNvSpPr txBox="1">
          <a:spLocks noChangeArrowheads="1"/>
        </xdr:cNvSpPr>
      </xdr:nvSpPr>
      <xdr:spPr bwMode="auto">
        <a:xfrm>
          <a:off x="964410" y="70461721"/>
          <a:ext cx="3417093" cy="15353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 EUSEBIO ECHEVERRIA TABARES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</xdr:txBody>
    </xdr:sp>
    <xdr:clientData/>
  </xdr:twoCellAnchor>
  <xdr:twoCellAnchor editAs="absolute">
    <xdr:from>
      <xdr:col>3</xdr:col>
      <xdr:colOff>2030275</xdr:colOff>
      <xdr:row>155</xdr:row>
      <xdr:rowOff>79294</xdr:rowOff>
    </xdr:from>
    <xdr:to>
      <xdr:col>5</xdr:col>
      <xdr:colOff>979867</xdr:colOff>
      <xdr:row>164</xdr:row>
      <xdr:rowOff>78169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2D6E7A7D-6032-49BD-BDBA-A92C967AEBC2}"/>
            </a:ext>
          </a:extLst>
        </xdr:cNvPr>
        <xdr:cNvSpPr txBox="1">
          <a:spLocks noChangeArrowheads="1"/>
        </xdr:cNvSpPr>
      </xdr:nvSpPr>
      <xdr:spPr bwMode="auto">
        <a:xfrm>
          <a:off x="4721088" y="70480950"/>
          <a:ext cx="3223935" cy="14990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 ADRIANA CHAVEZ MERCADO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SINDICA PROCURADOR</a:t>
          </a:r>
        </a:p>
      </xdr:txBody>
    </xdr:sp>
    <xdr:clientData/>
  </xdr:twoCellAnchor>
  <xdr:twoCellAnchor editAs="absolute">
    <xdr:from>
      <xdr:col>6</xdr:col>
      <xdr:colOff>346131</xdr:colOff>
      <xdr:row>155</xdr:row>
      <xdr:rowOff>78397</xdr:rowOff>
    </xdr:from>
    <xdr:to>
      <xdr:col>9</xdr:col>
      <xdr:colOff>281223</xdr:colOff>
      <xdr:row>163</xdr:row>
      <xdr:rowOff>153007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B05F452D-ED87-4436-9C70-89A0215239D5}"/>
            </a:ext>
          </a:extLst>
        </xdr:cNvPr>
        <xdr:cNvSpPr txBox="1">
          <a:spLocks noChangeArrowheads="1"/>
        </xdr:cNvSpPr>
      </xdr:nvSpPr>
      <xdr:spPr bwMode="auto">
        <a:xfrm>
          <a:off x="8370944" y="70480053"/>
          <a:ext cx="4114185" cy="14081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M.V.Z. EDGAR MASTACHI MONDRAGÓN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OBRAS PÚBLICAS</a:t>
          </a:r>
        </a:p>
      </xdr:txBody>
    </xdr:sp>
    <xdr:clientData/>
  </xdr:twoCellAnchor>
  <xdr:twoCellAnchor editAs="absolute">
    <xdr:from>
      <xdr:col>9</xdr:col>
      <xdr:colOff>1023536</xdr:colOff>
      <xdr:row>155</xdr:row>
      <xdr:rowOff>78758</xdr:rowOff>
    </xdr:from>
    <xdr:to>
      <xdr:col>12</xdr:col>
      <xdr:colOff>627645</xdr:colOff>
      <xdr:row>163</xdr:row>
      <xdr:rowOff>153368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CF3521-13CD-4D5D-9C55-33508D0C2C8C}"/>
            </a:ext>
          </a:extLst>
        </xdr:cNvPr>
        <xdr:cNvSpPr txBox="1">
          <a:spLocks noChangeArrowheads="1"/>
        </xdr:cNvSpPr>
      </xdr:nvSpPr>
      <xdr:spPr bwMode="auto">
        <a:xfrm>
          <a:off x="13227442" y="70480414"/>
          <a:ext cx="3628422" cy="14081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DANIEL BASULTO DE NOVA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MUNICIPAL</a:t>
          </a:r>
        </a:p>
      </xdr:txBody>
    </xdr:sp>
    <xdr:clientData/>
  </xdr:twoCellAnchor>
  <xdr:twoCellAnchor editAs="absolute">
    <xdr:from>
      <xdr:col>13</xdr:col>
      <xdr:colOff>183279</xdr:colOff>
      <xdr:row>155</xdr:row>
      <xdr:rowOff>59527</xdr:rowOff>
    </xdr:from>
    <xdr:to>
      <xdr:col>16</xdr:col>
      <xdr:colOff>743261</xdr:colOff>
      <xdr:row>164</xdr:row>
      <xdr:rowOff>94705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B98CCD0A-EE2B-44FD-B40C-485676759C0B}"/>
            </a:ext>
          </a:extLst>
        </xdr:cNvPr>
        <xdr:cNvSpPr txBox="1">
          <a:spLocks noChangeArrowheads="1"/>
        </xdr:cNvSpPr>
      </xdr:nvSpPr>
      <xdr:spPr bwMode="auto">
        <a:xfrm>
          <a:off x="17697373" y="70461183"/>
          <a:ext cx="4119951" cy="15353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 JOLGUER RODRÍGUEZ GAMA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CONTRALOR INTERNO</a:t>
          </a:r>
        </a:p>
      </xdr:txBody>
    </xdr:sp>
    <xdr:clientData/>
  </xdr:twoCellAnchor>
  <xdr:twoCellAnchor editAs="oneCell">
    <xdr:from>
      <xdr:col>0</xdr:col>
      <xdr:colOff>178594</xdr:colOff>
      <xdr:row>0</xdr:row>
      <xdr:rowOff>164306</xdr:rowOff>
    </xdr:from>
    <xdr:to>
      <xdr:col>1</xdr:col>
      <xdr:colOff>511969</xdr:colOff>
      <xdr:row>4</xdr:row>
      <xdr:rowOff>182434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DBAB8102-1A4D-4C30-B264-E65BCD53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164306"/>
          <a:ext cx="762000" cy="887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512697</xdr:colOff>
      <xdr:row>1</xdr:row>
      <xdr:rowOff>188852</xdr:rowOff>
    </xdr:from>
    <xdr:to>
      <xdr:col>17</xdr:col>
      <xdr:colOff>723819</xdr:colOff>
      <xdr:row>4</xdr:row>
      <xdr:rowOff>86642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A6DDC089-DAD3-45E2-A667-6F4D21C0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7041" y="367446"/>
          <a:ext cx="1282684" cy="588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940593</xdr:colOff>
      <xdr:row>1</xdr:row>
      <xdr:rowOff>90149</xdr:rowOff>
    </xdr:from>
    <xdr:to>
      <xdr:col>16</xdr:col>
      <xdr:colOff>523875</xdr:colOff>
      <xdr:row>1</xdr:row>
      <xdr:rowOff>375899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1B518D2-488D-465C-82FD-818CE198222F}"/>
            </a:ext>
          </a:extLst>
        </xdr:cNvPr>
        <xdr:cNvSpPr txBox="1"/>
      </xdr:nvSpPr>
      <xdr:spPr>
        <a:xfrm>
          <a:off x="15454312" y="197305"/>
          <a:ext cx="161925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400" b="1"/>
            <a:t>FORMATO OP-3</a:t>
          </a:r>
        </a:p>
      </xdr:txBody>
    </xdr:sp>
    <xdr:clientData/>
  </xdr:twoCellAnchor>
  <xdr:twoCellAnchor editAs="oneCell">
    <xdr:from>
      <xdr:col>0</xdr:col>
      <xdr:colOff>273843</xdr:colOff>
      <xdr:row>1</xdr:row>
      <xdr:rowOff>154782</xdr:rowOff>
    </xdr:from>
    <xdr:to>
      <xdr:col>1</xdr:col>
      <xdr:colOff>833437</xdr:colOff>
      <xdr:row>5</xdr:row>
      <xdr:rowOff>115607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E413EBCD-6A57-437D-BC97-1B9F2457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3" y="261938"/>
          <a:ext cx="1012032" cy="117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869885</xdr:colOff>
      <xdr:row>3</xdr:row>
      <xdr:rowOff>34072</xdr:rowOff>
    </xdr:from>
    <xdr:to>
      <xdr:col>16</xdr:col>
      <xdr:colOff>524720</xdr:colOff>
      <xdr:row>5</xdr:row>
      <xdr:rowOff>238124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22F59775-92F8-4824-9969-F59B4E0D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7541" y="784166"/>
          <a:ext cx="1690804" cy="775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142878</xdr:colOff>
      <xdr:row>31</xdr:row>
      <xdr:rowOff>83878</xdr:rowOff>
    </xdr:from>
    <xdr:to>
      <xdr:col>3</xdr:col>
      <xdr:colOff>964407</xdr:colOff>
      <xdr:row>41</xdr:row>
      <xdr:rowOff>71434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EA9579D2-B6B2-45D3-8B82-BC9A153BA576}"/>
            </a:ext>
          </a:extLst>
        </xdr:cNvPr>
        <xdr:cNvSpPr txBox="1">
          <a:spLocks noChangeArrowheads="1"/>
        </xdr:cNvSpPr>
      </xdr:nvSpPr>
      <xdr:spPr bwMode="auto">
        <a:xfrm>
          <a:off x="142878" y="8394441"/>
          <a:ext cx="2952748" cy="15353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 EUSEBIO ECHEVERRIA TABARES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</xdr:txBody>
    </xdr:sp>
    <xdr:clientData/>
  </xdr:twoCellAnchor>
  <xdr:twoCellAnchor editAs="absolute">
    <xdr:from>
      <xdr:col>3</xdr:col>
      <xdr:colOff>1458780</xdr:colOff>
      <xdr:row>31</xdr:row>
      <xdr:rowOff>103107</xdr:rowOff>
    </xdr:from>
    <xdr:to>
      <xdr:col>5</xdr:col>
      <xdr:colOff>702469</xdr:colOff>
      <xdr:row>41</xdr:row>
      <xdr:rowOff>54358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9C06EF7E-2F80-47A0-B5FC-252CBCC4F843}"/>
            </a:ext>
          </a:extLst>
        </xdr:cNvPr>
        <xdr:cNvSpPr txBox="1">
          <a:spLocks noChangeArrowheads="1"/>
        </xdr:cNvSpPr>
      </xdr:nvSpPr>
      <xdr:spPr bwMode="auto">
        <a:xfrm>
          <a:off x="3589999" y="8413670"/>
          <a:ext cx="2303595" cy="14990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 ADRIANA CHAVEZ MERCADO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SINDICA PROCURADOR</a:t>
          </a:r>
        </a:p>
      </xdr:txBody>
    </xdr:sp>
    <xdr:clientData/>
  </xdr:twoCellAnchor>
  <xdr:twoCellAnchor editAs="absolute">
    <xdr:from>
      <xdr:col>6</xdr:col>
      <xdr:colOff>631890</xdr:colOff>
      <xdr:row>31</xdr:row>
      <xdr:rowOff>102210</xdr:rowOff>
    </xdr:from>
    <xdr:to>
      <xdr:col>9</xdr:col>
      <xdr:colOff>381001</xdr:colOff>
      <xdr:row>40</xdr:row>
      <xdr:rowOff>117289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2614042C-E0DF-47C4-906C-849AC00A3843}"/>
            </a:ext>
          </a:extLst>
        </xdr:cNvPr>
        <xdr:cNvSpPr txBox="1">
          <a:spLocks noChangeArrowheads="1"/>
        </xdr:cNvSpPr>
      </xdr:nvSpPr>
      <xdr:spPr bwMode="auto">
        <a:xfrm>
          <a:off x="6846953" y="8412773"/>
          <a:ext cx="2975704" cy="14081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M.V.Z. EDGAR MASTACHI MONDRAGÓN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OBRAS PÚBLICAS</a:t>
          </a:r>
        </a:p>
      </xdr:txBody>
    </xdr:sp>
    <xdr:clientData/>
  </xdr:twoCellAnchor>
  <xdr:twoCellAnchor editAs="absolute">
    <xdr:from>
      <xdr:col>9</xdr:col>
      <xdr:colOff>833444</xdr:colOff>
      <xdr:row>31</xdr:row>
      <xdr:rowOff>102571</xdr:rowOff>
    </xdr:from>
    <xdr:to>
      <xdr:col>11</xdr:col>
      <xdr:colOff>794348</xdr:colOff>
      <xdr:row>40</xdr:row>
      <xdr:rowOff>117650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35D31166-6F5E-4843-9F94-523DE4F052BB}"/>
            </a:ext>
          </a:extLst>
        </xdr:cNvPr>
        <xdr:cNvSpPr txBox="1">
          <a:spLocks noChangeArrowheads="1"/>
        </xdr:cNvSpPr>
      </xdr:nvSpPr>
      <xdr:spPr bwMode="auto">
        <a:xfrm>
          <a:off x="10275100" y="8413134"/>
          <a:ext cx="2425498" cy="14081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DANIEL BASULTO DE NOVA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MUNICIPAL</a:t>
          </a:r>
        </a:p>
      </xdr:txBody>
    </xdr:sp>
    <xdr:clientData/>
  </xdr:twoCellAnchor>
  <xdr:twoCellAnchor editAs="absolute">
    <xdr:from>
      <xdr:col>12</xdr:col>
      <xdr:colOff>906246</xdr:colOff>
      <xdr:row>31</xdr:row>
      <xdr:rowOff>83340</xdr:rowOff>
    </xdr:from>
    <xdr:to>
      <xdr:col>15</xdr:col>
      <xdr:colOff>5098</xdr:colOff>
      <xdr:row>41</xdr:row>
      <xdr:rowOff>70894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585300C0-9AEF-4402-80E4-2B51D3DF9597}"/>
            </a:ext>
          </a:extLst>
        </xdr:cNvPr>
        <xdr:cNvSpPr txBox="1">
          <a:spLocks noChangeArrowheads="1"/>
        </xdr:cNvSpPr>
      </xdr:nvSpPr>
      <xdr:spPr bwMode="auto">
        <a:xfrm>
          <a:off x="14015027" y="8393903"/>
          <a:ext cx="2754071" cy="15353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 JOLGUER RODRÍGUEZ GAMA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CONTRALOR INTERNO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ERSONAL\Downloads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exo%203%20y%204%20Transferencia,%20registros%20contables%20y%20destino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Yeimily/ASF/CP%20ORDAZ/DICTAMEN/Dictamen%20Recursos%20Seguro%20Popular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ERSONAL\Downloads\dOCUMENTOS\Proceso%20de%20fiscalizaci&#243;n%20cuenta%20%202017\1.-%20CARPETA%20DE%20FISCALIZACION%20C.%20P.%202017%20Aprobados\ANEXOS%20A%20ENVIAR%20A%20LOS%20MUNICIPIOS%202017%20(4-04-201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9\servidor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ColWidth="11.42578125" defaultRowHeight="12.75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>
      <c r="A1" s="24"/>
      <c r="B1" s="133" t="s">
        <v>108</v>
      </c>
      <c r="C1" s="133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123" t="s">
        <v>63</v>
      </c>
      <c r="C2" s="123"/>
      <c r="D2" s="1"/>
      <c r="E2" s="24"/>
      <c r="F2" s="24"/>
      <c r="G2" s="24"/>
      <c r="H2" s="24"/>
      <c r="I2" s="24"/>
      <c r="J2" s="1"/>
      <c r="K2" s="1"/>
    </row>
    <row r="3" spans="1:11">
      <c r="A3" s="24"/>
      <c r="B3" s="124" t="s">
        <v>120</v>
      </c>
      <c r="C3" s="124"/>
      <c r="D3" s="1"/>
      <c r="E3" s="24"/>
      <c r="F3" s="24"/>
      <c r="G3" s="24"/>
      <c r="H3" s="24"/>
      <c r="I3" s="24"/>
      <c r="J3" s="1"/>
      <c r="K3" s="1"/>
    </row>
    <row r="4" spans="1:11">
      <c r="A4" s="24"/>
      <c r="B4" s="5" t="s">
        <v>3</v>
      </c>
      <c r="C4" s="6" t="s">
        <v>0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124" t="s">
        <v>24</v>
      </c>
      <c r="C5" s="124"/>
      <c r="D5" s="1"/>
      <c r="E5" s="24"/>
      <c r="F5" s="24"/>
      <c r="G5" s="24"/>
      <c r="H5" s="24"/>
      <c r="I5" s="24"/>
      <c r="J5" s="1"/>
      <c r="K5" s="1"/>
    </row>
    <row r="6" spans="1:11">
      <c r="A6" s="24"/>
      <c r="B6" s="7" t="s">
        <v>27</v>
      </c>
      <c r="C6" s="8" t="s">
        <v>13</v>
      </c>
      <c r="D6" s="1"/>
      <c r="E6" s="24"/>
      <c r="F6" s="24"/>
      <c r="G6" s="24"/>
      <c r="H6" s="24"/>
      <c r="I6" s="24"/>
      <c r="J6" s="1"/>
      <c r="K6" s="1"/>
    </row>
    <row r="7" spans="1:11">
      <c r="A7" s="24"/>
      <c r="B7" s="7" t="s">
        <v>28</v>
      </c>
      <c r="C7" s="8" t="s">
        <v>4</v>
      </c>
      <c r="D7" s="1"/>
      <c r="E7" s="24"/>
      <c r="F7" s="125" t="s">
        <v>116</v>
      </c>
      <c r="G7" s="125"/>
      <c r="H7" s="125"/>
      <c r="I7" s="125"/>
      <c r="J7" s="1"/>
      <c r="K7" s="1"/>
    </row>
    <row r="8" spans="1:11" ht="13.5" thickBot="1">
      <c r="A8" s="24"/>
      <c r="B8" s="7" t="s">
        <v>29</v>
      </c>
      <c r="C8" s="8" t="s">
        <v>18</v>
      </c>
      <c r="D8" s="1"/>
      <c r="E8" s="24"/>
      <c r="F8" s="126"/>
      <c r="G8" s="126"/>
      <c r="H8" s="126"/>
      <c r="I8" s="126"/>
      <c r="J8" s="1"/>
      <c r="K8" s="1"/>
    </row>
    <row r="9" spans="1:11" ht="16.5" thickTop="1" thickBot="1">
      <c r="A9" s="24"/>
      <c r="B9" s="7" t="s">
        <v>30</v>
      </c>
      <c r="C9" s="9" t="s">
        <v>19</v>
      </c>
      <c r="D9" s="1"/>
      <c r="E9" s="24"/>
      <c r="F9" s="127" t="s">
        <v>109</v>
      </c>
      <c r="G9" s="128"/>
      <c r="H9" s="128"/>
      <c r="I9" s="129"/>
      <c r="J9" s="1"/>
      <c r="K9" s="1"/>
    </row>
    <row r="10" spans="1:11" ht="16.5" thickTop="1" thickBot="1">
      <c r="A10" s="24"/>
      <c r="B10" s="7" t="s">
        <v>31</v>
      </c>
      <c r="C10" s="9" t="s">
        <v>20</v>
      </c>
      <c r="D10" s="1"/>
      <c r="E10" s="24"/>
      <c r="F10" s="130" t="s">
        <v>119</v>
      </c>
      <c r="G10" s="131"/>
      <c r="H10" s="131"/>
      <c r="I10" s="132"/>
      <c r="J10" s="1"/>
      <c r="K10" s="1"/>
    </row>
    <row r="11" spans="1:11" ht="13.5" thickTop="1">
      <c r="A11" s="24"/>
      <c r="B11" s="7" t="s">
        <v>32</v>
      </c>
      <c r="C11" s="10" t="s">
        <v>5</v>
      </c>
      <c r="D11" s="1"/>
      <c r="E11" s="24"/>
      <c r="F11" s="24"/>
      <c r="G11" s="24"/>
      <c r="H11" s="24"/>
      <c r="I11" s="24"/>
      <c r="J11" s="1"/>
      <c r="K11" s="1"/>
    </row>
    <row r="12" spans="1:11">
      <c r="A12" s="24"/>
      <c r="B12" s="11" t="s">
        <v>33</v>
      </c>
      <c r="C12" s="12" t="s">
        <v>6</v>
      </c>
      <c r="D12" s="1"/>
      <c r="E12" s="24"/>
      <c r="F12" s="24"/>
      <c r="G12" s="24"/>
      <c r="H12" s="24"/>
      <c r="I12" s="24"/>
      <c r="J12" s="1"/>
      <c r="K12" s="1"/>
    </row>
    <row r="13" spans="1:11">
      <c r="A13" s="24"/>
      <c r="B13" s="11" t="s">
        <v>34</v>
      </c>
      <c r="C13" s="12" t="s">
        <v>61</v>
      </c>
      <c r="D13" s="1"/>
      <c r="E13" s="24"/>
      <c r="F13" s="24"/>
      <c r="G13" s="24"/>
      <c r="H13" s="24"/>
      <c r="I13" s="24"/>
      <c r="J13" s="1"/>
      <c r="K13" s="1"/>
    </row>
    <row r="14" spans="1:11">
      <c r="A14" s="24"/>
      <c r="B14" s="13" t="s">
        <v>117</v>
      </c>
      <c r="C14" s="12" t="s">
        <v>118</v>
      </c>
      <c r="D14" s="1"/>
      <c r="E14" s="24"/>
      <c r="F14" s="24"/>
      <c r="G14" s="24"/>
      <c r="H14" s="24"/>
      <c r="I14" s="24"/>
      <c r="J14" s="1"/>
      <c r="K14" s="1"/>
    </row>
    <row r="15" spans="1:11">
      <c r="A15" s="24"/>
      <c r="B15" s="11" t="s">
        <v>35</v>
      </c>
      <c r="C15" s="12" t="s">
        <v>7</v>
      </c>
      <c r="D15" s="1"/>
      <c r="E15" s="24"/>
      <c r="F15" s="24"/>
      <c r="G15" s="24"/>
      <c r="H15" s="24"/>
      <c r="I15" s="24"/>
      <c r="J15" s="1"/>
      <c r="K15" s="1"/>
    </row>
    <row r="16" spans="1:11">
      <c r="A16" s="24"/>
      <c r="B16" s="11" t="s">
        <v>36</v>
      </c>
      <c r="C16" s="12" t="s">
        <v>21</v>
      </c>
      <c r="D16" s="1"/>
      <c r="E16" s="24"/>
      <c r="F16" s="24"/>
      <c r="G16" s="24"/>
      <c r="H16" s="24"/>
      <c r="I16" s="24"/>
      <c r="J16" s="1"/>
      <c r="K16" s="1"/>
    </row>
    <row r="17" spans="1:11">
      <c r="A17" s="24"/>
      <c r="B17" s="11" t="s">
        <v>37</v>
      </c>
      <c r="C17" s="14" t="s">
        <v>22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121" t="s">
        <v>25</v>
      </c>
      <c r="C18" s="122"/>
      <c r="D18" s="1"/>
      <c r="E18" s="24"/>
      <c r="F18" s="24"/>
      <c r="G18" s="24"/>
      <c r="H18" s="24"/>
      <c r="I18" s="24"/>
      <c r="J18" s="1"/>
      <c r="K18" s="1"/>
    </row>
    <row r="19" spans="1:11">
      <c r="A19" s="24"/>
      <c r="B19" s="11" t="s">
        <v>38</v>
      </c>
      <c r="C19" s="12" t="s">
        <v>23</v>
      </c>
      <c r="D19" s="1"/>
      <c r="E19" s="24"/>
      <c r="F19" s="24"/>
      <c r="G19" s="24"/>
      <c r="H19" s="24"/>
      <c r="I19" s="24"/>
      <c r="J19" s="1"/>
      <c r="K19" s="1"/>
    </row>
    <row r="20" spans="1:11">
      <c r="A20" s="24"/>
      <c r="B20" s="11" t="s">
        <v>39</v>
      </c>
      <c r="C20" s="12" t="s">
        <v>8</v>
      </c>
      <c r="D20" s="1"/>
      <c r="E20" s="24"/>
      <c r="F20" s="24"/>
      <c r="G20" s="24"/>
      <c r="H20" s="24"/>
      <c r="I20" s="24"/>
      <c r="J20" s="1"/>
      <c r="K20" s="1"/>
    </row>
    <row r="21" spans="1:11">
      <c r="A21" s="24"/>
      <c r="B21" s="11" t="s">
        <v>40</v>
      </c>
      <c r="C21" s="12" t="s">
        <v>9</v>
      </c>
      <c r="D21" s="1"/>
      <c r="E21" s="24"/>
      <c r="F21" s="24"/>
      <c r="G21" s="24"/>
      <c r="H21" s="24"/>
      <c r="I21" s="24"/>
      <c r="J21" s="1"/>
      <c r="K21" s="1"/>
    </row>
    <row r="22" spans="1:11">
      <c r="A22" s="24"/>
      <c r="B22" s="11" t="s">
        <v>41</v>
      </c>
      <c r="C22" s="12" t="s">
        <v>14</v>
      </c>
      <c r="D22" s="1"/>
      <c r="E22" s="24"/>
      <c r="F22" s="24"/>
      <c r="G22" s="24"/>
      <c r="H22" s="24"/>
      <c r="I22" s="24"/>
      <c r="J22" s="1"/>
      <c r="K22" s="1"/>
    </row>
    <row r="23" spans="1:11">
      <c r="A23" s="24"/>
      <c r="B23" s="11" t="s">
        <v>42</v>
      </c>
      <c r="C23" s="12" t="s">
        <v>26</v>
      </c>
      <c r="D23" s="1"/>
      <c r="E23" s="24"/>
      <c r="F23" s="24"/>
      <c r="G23" s="24"/>
      <c r="H23" s="24"/>
      <c r="I23" s="24"/>
      <c r="J23" s="1"/>
      <c r="K23" s="1"/>
    </row>
    <row r="24" spans="1:11">
      <c r="A24" s="24"/>
      <c r="B24" s="11" t="s">
        <v>43</v>
      </c>
      <c r="C24" s="12" t="s">
        <v>10</v>
      </c>
      <c r="D24" s="1"/>
      <c r="E24" s="24"/>
      <c r="F24" s="24"/>
      <c r="G24" s="24"/>
      <c r="H24" s="24"/>
      <c r="I24" s="24"/>
      <c r="J24" s="1"/>
      <c r="K24" s="1"/>
    </row>
    <row r="25" spans="1:11">
      <c r="A25" s="24"/>
      <c r="B25" s="11" t="s">
        <v>44</v>
      </c>
      <c r="C25" s="12" t="s">
        <v>45</v>
      </c>
      <c r="D25" s="1"/>
      <c r="E25" s="24"/>
      <c r="F25" s="24"/>
      <c r="G25" s="24"/>
      <c r="H25" s="24"/>
      <c r="I25" s="24"/>
      <c r="J25" s="1"/>
      <c r="K25" s="1"/>
    </row>
    <row r="26" spans="1:11">
      <c r="A26" s="24"/>
      <c r="B26" s="11" t="s">
        <v>46</v>
      </c>
      <c r="C26" s="12" t="s">
        <v>47</v>
      </c>
      <c r="D26" s="1"/>
      <c r="E26" s="24"/>
      <c r="F26" s="24"/>
      <c r="G26" s="24"/>
      <c r="H26" s="24"/>
      <c r="I26" s="24"/>
      <c r="J26" s="1"/>
      <c r="K26" s="1"/>
    </row>
    <row r="27" spans="1:11">
      <c r="A27" s="24"/>
      <c r="B27" s="11" t="s">
        <v>48</v>
      </c>
      <c r="C27" s="12" t="s">
        <v>15</v>
      </c>
      <c r="D27" s="1"/>
      <c r="E27" s="24"/>
      <c r="F27" s="24"/>
      <c r="G27" s="24"/>
      <c r="H27" s="24"/>
      <c r="I27" s="24"/>
      <c r="J27" s="1"/>
      <c r="K27" s="1"/>
    </row>
    <row r="28" spans="1:11">
      <c r="A28" s="24"/>
      <c r="B28" s="11" t="s">
        <v>49</v>
      </c>
      <c r="C28" s="12" t="s">
        <v>16</v>
      </c>
      <c r="D28" s="1"/>
      <c r="E28" s="24"/>
      <c r="F28" s="24"/>
      <c r="G28" s="24"/>
      <c r="H28" s="24"/>
      <c r="I28" s="24"/>
      <c r="J28" s="1"/>
      <c r="K28" s="1"/>
    </row>
    <row r="29" spans="1:11">
      <c r="A29" s="24"/>
      <c r="B29" s="11" t="s">
        <v>50</v>
      </c>
      <c r="C29" s="12" t="s">
        <v>62</v>
      </c>
      <c r="D29" s="1"/>
      <c r="E29" s="24"/>
      <c r="F29" s="24"/>
      <c r="G29" s="24"/>
      <c r="H29" s="24"/>
      <c r="I29" s="24"/>
      <c r="J29" s="1"/>
      <c r="K29" s="1"/>
    </row>
    <row r="30" spans="1:11">
      <c r="A30" s="24"/>
      <c r="B30" s="13" t="s">
        <v>51</v>
      </c>
      <c r="C30" s="14" t="s">
        <v>56</v>
      </c>
      <c r="D30" s="1"/>
      <c r="E30" s="24"/>
      <c r="F30" s="24"/>
      <c r="G30" s="24"/>
      <c r="H30" s="24"/>
      <c r="I30" s="24"/>
      <c r="J30" s="1"/>
      <c r="K30" s="1"/>
    </row>
    <row r="31" spans="1:11">
      <c r="A31" s="24"/>
      <c r="B31" s="13" t="s">
        <v>54</v>
      </c>
      <c r="C31" s="14" t="s">
        <v>57</v>
      </c>
      <c r="D31" s="1"/>
      <c r="E31" s="24"/>
      <c r="F31" s="24"/>
      <c r="G31" s="24"/>
      <c r="H31" s="24"/>
      <c r="I31" s="24"/>
      <c r="J31" s="1"/>
      <c r="K31" s="1"/>
    </row>
    <row r="32" spans="1:11">
      <c r="A32" s="24"/>
      <c r="B32" s="13" t="s">
        <v>55</v>
      </c>
      <c r="C32" s="12" t="s">
        <v>17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121" t="s">
        <v>52</v>
      </c>
      <c r="C34" s="122"/>
      <c r="D34" s="1"/>
      <c r="E34" s="24"/>
      <c r="F34" s="24"/>
      <c r="G34" s="24"/>
      <c r="H34" s="24"/>
      <c r="I34" s="24"/>
      <c r="J34" s="1"/>
      <c r="K34" s="1"/>
    </row>
    <row r="35" spans="1:11">
      <c r="A35" s="24"/>
      <c r="B35" s="16" t="s">
        <v>53</v>
      </c>
      <c r="C35" s="12" t="s">
        <v>58</v>
      </c>
      <c r="D35" s="1"/>
      <c r="E35" s="24"/>
      <c r="F35" s="24"/>
      <c r="G35" s="24"/>
      <c r="H35" s="24"/>
      <c r="I35" s="24"/>
      <c r="J35" s="1"/>
      <c r="K35" s="1"/>
    </row>
    <row r="36" spans="1:11">
      <c r="A36" s="24"/>
      <c r="B36" s="16" t="s">
        <v>60</v>
      </c>
      <c r="C36" s="12" t="s">
        <v>59</v>
      </c>
      <c r="D36" s="1"/>
      <c r="E36" s="24"/>
      <c r="F36" s="24"/>
      <c r="G36" s="24"/>
      <c r="H36" s="24"/>
      <c r="I36" s="24"/>
      <c r="J36" s="1"/>
      <c r="K36" s="1"/>
    </row>
    <row r="37" spans="1:11">
      <c r="A37" s="24"/>
      <c r="B37" s="16" t="s">
        <v>64</v>
      </c>
      <c r="C37" s="12" t="s">
        <v>65</v>
      </c>
      <c r="D37" s="1"/>
      <c r="E37" s="24"/>
      <c r="F37" s="24"/>
      <c r="G37" s="24"/>
      <c r="H37" s="24"/>
      <c r="I37" s="24"/>
      <c r="J37" s="1"/>
      <c r="K37" s="1"/>
    </row>
    <row r="38" spans="1:11">
      <c r="A38" s="24"/>
      <c r="B38" s="16" t="s">
        <v>66</v>
      </c>
      <c r="C38" s="12" t="s">
        <v>67</v>
      </c>
      <c r="D38" s="1"/>
      <c r="E38" s="24"/>
      <c r="F38" s="24"/>
      <c r="G38" s="24"/>
      <c r="H38" s="24"/>
      <c r="I38" s="24"/>
      <c r="J38" s="1"/>
      <c r="K38" s="1"/>
    </row>
    <row r="39" spans="1:11">
      <c r="A39" s="24"/>
      <c r="B39" s="16" t="s">
        <v>68</v>
      </c>
      <c r="C39" s="12" t="s">
        <v>69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121" t="s">
        <v>70</v>
      </c>
      <c r="C40" s="122"/>
      <c r="D40" s="1"/>
      <c r="E40" s="24"/>
      <c r="F40" s="24"/>
      <c r="G40" s="24"/>
      <c r="H40" s="24"/>
      <c r="I40" s="24"/>
      <c r="J40" s="1"/>
      <c r="K40" s="1"/>
    </row>
    <row r="41" spans="1:11">
      <c r="A41" s="24"/>
      <c r="B41" s="16" t="s">
        <v>71</v>
      </c>
      <c r="C41" s="12" t="s">
        <v>72</v>
      </c>
      <c r="D41" s="1"/>
      <c r="E41" s="24"/>
      <c r="F41" s="24"/>
      <c r="G41" s="24"/>
      <c r="H41" s="24"/>
      <c r="I41" s="24"/>
      <c r="J41" s="1"/>
      <c r="K41" s="1"/>
    </row>
    <row r="42" spans="1:11">
      <c r="A42" s="24"/>
      <c r="B42" s="16" t="s">
        <v>104</v>
      </c>
      <c r="C42" s="12" t="s">
        <v>93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121" t="s">
        <v>11</v>
      </c>
      <c r="C43" s="122"/>
      <c r="D43" s="1"/>
      <c r="E43" s="24"/>
      <c r="F43" s="24"/>
      <c r="G43" s="24"/>
      <c r="H43" s="24"/>
      <c r="I43" s="24"/>
      <c r="J43" s="1"/>
      <c r="K43" s="1"/>
    </row>
    <row r="44" spans="1:11">
      <c r="A44" s="24"/>
      <c r="B44" s="17" t="s">
        <v>77</v>
      </c>
      <c r="C44" s="18" t="s">
        <v>73</v>
      </c>
      <c r="D44" s="1"/>
      <c r="E44" s="24"/>
      <c r="F44" s="24"/>
      <c r="G44" s="24"/>
      <c r="H44" s="24"/>
      <c r="I44" s="24"/>
      <c r="J44" s="1"/>
      <c r="K44" s="1"/>
    </row>
    <row r="45" spans="1:11">
      <c r="A45" s="24"/>
      <c r="B45" s="19" t="s">
        <v>78</v>
      </c>
      <c r="C45" s="18" t="s">
        <v>74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79</v>
      </c>
      <c r="C46" s="18" t="s">
        <v>80</v>
      </c>
      <c r="D46" s="1"/>
      <c r="E46" s="24"/>
      <c r="F46" s="24"/>
      <c r="G46" s="24"/>
      <c r="H46" s="24"/>
      <c r="I46" s="24"/>
      <c r="J46" s="1"/>
      <c r="K46" s="1"/>
    </row>
    <row r="47" spans="1:11">
      <c r="A47" s="24"/>
      <c r="B47" s="19" t="s">
        <v>81</v>
      </c>
      <c r="C47" s="20" t="s">
        <v>110</v>
      </c>
      <c r="D47" s="1"/>
      <c r="E47" s="24"/>
      <c r="F47" s="24"/>
      <c r="G47" s="24"/>
      <c r="H47" s="24"/>
      <c r="I47" s="24"/>
      <c r="J47" s="1"/>
      <c r="K47" s="1"/>
    </row>
    <row r="48" spans="1:11">
      <c r="A48" s="24"/>
      <c r="B48" s="19" t="s">
        <v>82</v>
      </c>
      <c r="C48" s="20" t="s">
        <v>75</v>
      </c>
      <c r="D48" s="1"/>
      <c r="E48" s="24"/>
      <c r="F48" s="24"/>
      <c r="G48" s="24"/>
      <c r="H48" s="24"/>
      <c r="I48" s="24"/>
      <c r="J48" s="1"/>
      <c r="K48" s="1"/>
    </row>
    <row r="49" spans="1:11">
      <c r="A49" s="24"/>
      <c r="B49" s="19" t="s">
        <v>83</v>
      </c>
      <c r="C49" s="20" t="s">
        <v>84</v>
      </c>
      <c r="D49" s="1"/>
      <c r="E49" s="24"/>
      <c r="F49" s="24"/>
      <c r="G49" s="24"/>
      <c r="H49" s="24"/>
      <c r="I49" s="24"/>
      <c r="J49" s="1"/>
      <c r="K49" s="1"/>
    </row>
    <row r="50" spans="1:11">
      <c r="A50" s="24"/>
      <c r="B50" s="19" t="s">
        <v>85</v>
      </c>
      <c r="C50" s="18" t="s">
        <v>86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87</v>
      </c>
      <c r="C51" s="18" t="s">
        <v>88</v>
      </c>
      <c r="D51" s="1"/>
      <c r="E51" s="24"/>
      <c r="F51" s="24"/>
      <c r="G51" s="24"/>
      <c r="H51" s="24"/>
      <c r="I51" s="24"/>
      <c r="J51" s="1"/>
      <c r="K51" s="1"/>
    </row>
    <row r="52" spans="1:11">
      <c r="A52" s="24"/>
      <c r="B52" s="19" t="s">
        <v>89</v>
      </c>
      <c r="C52" s="18" t="s">
        <v>90</v>
      </c>
      <c r="D52" s="1"/>
      <c r="E52" s="24"/>
      <c r="F52" s="24"/>
      <c r="G52" s="24"/>
      <c r="H52" s="24"/>
      <c r="I52" s="24"/>
      <c r="J52" s="1"/>
      <c r="K52" s="1"/>
    </row>
    <row r="53" spans="1:11">
      <c r="A53" s="24"/>
      <c r="B53" s="19" t="s">
        <v>91</v>
      </c>
      <c r="C53" s="18" t="s">
        <v>76</v>
      </c>
      <c r="D53" s="1"/>
      <c r="E53" s="24"/>
      <c r="F53" s="24"/>
      <c r="G53" s="24"/>
      <c r="H53" s="24"/>
      <c r="I53" s="24"/>
      <c r="J53" s="1"/>
      <c r="K53" s="1"/>
    </row>
    <row r="54" spans="1:11">
      <c r="A54" s="24"/>
      <c r="B54" s="19" t="s">
        <v>111</v>
      </c>
      <c r="C54" s="21" t="s">
        <v>112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119" t="s">
        <v>12</v>
      </c>
      <c r="C55" s="120"/>
      <c r="D55" s="1"/>
      <c r="E55" s="24"/>
      <c r="F55" s="24"/>
      <c r="G55" s="24"/>
      <c r="H55" s="24"/>
      <c r="I55" s="24"/>
      <c r="J55" s="1"/>
      <c r="K55" s="1"/>
    </row>
    <row r="56" spans="1:11">
      <c r="A56" s="24"/>
      <c r="B56" s="19" t="s">
        <v>94</v>
      </c>
      <c r="C56" s="22" t="s">
        <v>102</v>
      </c>
      <c r="D56" s="4"/>
      <c r="E56" s="24"/>
      <c r="F56" s="24"/>
      <c r="G56" s="24"/>
      <c r="H56" s="24"/>
      <c r="I56" s="24"/>
      <c r="J56" s="1"/>
      <c r="K56" s="1"/>
    </row>
    <row r="57" spans="1:11">
      <c r="A57" s="24"/>
      <c r="B57" s="19" t="s">
        <v>95</v>
      </c>
      <c r="C57" s="22" t="s">
        <v>103</v>
      </c>
      <c r="D57" s="4"/>
      <c r="E57" s="24"/>
      <c r="F57" s="24"/>
      <c r="G57" s="24"/>
      <c r="H57" s="24"/>
      <c r="I57" s="24"/>
      <c r="J57" s="1"/>
      <c r="K57" s="1"/>
    </row>
    <row r="58" spans="1:11">
      <c r="A58" s="24"/>
      <c r="B58" s="19" t="s">
        <v>96</v>
      </c>
      <c r="C58" s="23" t="s">
        <v>110</v>
      </c>
      <c r="D58" s="4"/>
      <c r="E58" s="24"/>
      <c r="F58" s="24"/>
      <c r="G58" s="24"/>
      <c r="H58" s="24"/>
      <c r="I58" s="24"/>
      <c r="J58" s="1"/>
      <c r="K58" s="1"/>
    </row>
    <row r="59" spans="1:11">
      <c r="A59" s="24"/>
      <c r="B59" s="19" t="s">
        <v>97</v>
      </c>
      <c r="C59" s="18" t="s">
        <v>105</v>
      </c>
      <c r="D59" s="4"/>
      <c r="E59" s="24"/>
      <c r="F59" s="24"/>
      <c r="G59" s="24"/>
      <c r="H59" s="24"/>
      <c r="I59" s="24"/>
      <c r="J59" s="1"/>
      <c r="K59" s="1"/>
    </row>
    <row r="60" spans="1:11">
      <c r="A60" s="24"/>
      <c r="B60" s="19" t="s">
        <v>98</v>
      </c>
      <c r="C60" s="18" t="s">
        <v>113</v>
      </c>
      <c r="D60" s="3"/>
      <c r="E60" s="24"/>
      <c r="F60" s="24"/>
      <c r="G60" s="24"/>
      <c r="H60" s="24"/>
      <c r="I60" s="24"/>
      <c r="J60" s="1"/>
      <c r="K60" s="1"/>
    </row>
    <row r="61" spans="1:11">
      <c r="A61" s="24"/>
      <c r="B61" s="19" t="s">
        <v>99</v>
      </c>
      <c r="C61" s="18" t="s">
        <v>114</v>
      </c>
      <c r="D61" s="3"/>
      <c r="E61" s="24"/>
      <c r="F61" s="24"/>
      <c r="G61" s="24"/>
      <c r="H61" s="24"/>
      <c r="I61" s="24"/>
      <c r="J61" s="1"/>
      <c r="K61" s="1"/>
    </row>
    <row r="62" spans="1:11">
      <c r="A62" s="24"/>
      <c r="B62" s="19" t="s">
        <v>100</v>
      </c>
      <c r="C62" s="18" t="s">
        <v>115</v>
      </c>
      <c r="D62" s="3"/>
      <c r="E62" s="24"/>
      <c r="F62" s="24"/>
      <c r="G62" s="24"/>
      <c r="H62" s="24"/>
      <c r="I62" s="24"/>
      <c r="J62" s="1"/>
      <c r="K62" s="1"/>
    </row>
    <row r="63" spans="1:11">
      <c r="A63" s="24"/>
      <c r="B63" s="19" t="s">
        <v>101</v>
      </c>
      <c r="C63" s="18" t="s">
        <v>106</v>
      </c>
      <c r="D63" s="3"/>
      <c r="E63" s="24"/>
      <c r="F63" s="24"/>
      <c r="G63" s="24"/>
      <c r="H63" s="24"/>
      <c r="I63" s="24"/>
      <c r="J63" s="1"/>
      <c r="K63" s="1"/>
    </row>
    <row r="64" spans="1:11">
      <c r="A64" s="24"/>
      <c r="B64" s="19" t="s">
        <v>107</v>
      </c>
      <c r="C64" s="20" t="s">
        <v>92</v>
      </c>
      <c r="D64" s="3"/>
      <c r="E64" s="24"/>
      <c r="F64" s="24"/>
      <c r="G64" s="24"/>
      <c r="H64" s="24"/>
      <c r="I64" s="24"/>
      <c r="J64" s="1"/>
      <c r="K64" s="1"/>
    </row>
    <row r="65" spans="1:11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0"/>
  <sheetViews>
    <sheetView showGridLines="0" view="pageBreakPreview" zoomScale="80" zoomScaleNormal="80" zoomScaleSheetLayoutView="80" zoomScalePageLayoutView="60" workbookViewId="0">
      <selection activeCell="C10" sqref="C10"/>
    </sheetView>
  </sheetViews>
  <sheetFormatPr baseColWidth="10" defaultColWidth="11.42578125" defaultRowHeight="12.75"/>
  <cols>
    <col min="1" max="1" width="6.42578125" style="36" customWidth="1"/>
    <col min="2" max="2" width="18.140625" style="36" customWidth="1"/>
    <col min="3" max="3" width="15.7109375" style="36" customWidth="1"/>
    <col min="4" max="4" width="48.28515625" style="36" customWidth="1"/>
    <col min="5" max="6" width="15.85546875" style="36" customWidth="1"/>
    <col min="7" max="8" width="23.42578125" style="36" customWidth="1"/>
    <col min="9" max="9" width="15.85546875" style="36" customWidth="1"/>
    <col min="10" max="10" width="19.85546875" style="36" customWidth="1"/>
    <col min="11" max="11" width="20.5703125" style="36" customWidth="1"/>
    <col min="12" max="12" width="20" style="36" customWidth="1"/>
    <col min="13" max="13" width="19.28515625" style="36" customWidth="1"/>
    <col min="14" max="14" width="18.85546875" style="36" customWidth="1"/>
    <col min="15" max="15" width="19.5703125" style="36" customWidth="1"/>
    <col min="16" max="16" width="14.85546875" style="36" customWidth="1"/>
    <col min="17" max="17" width="16.140625" style="36" customWidth="1"/>
    <col min="18" max="18" width="14.5703125" style="36" customWidth="1"/>
    <col min="19" max="16384" width="11.42578125" style="36"/>
  </cols>
  <sheetData>
    <row r="1" spans="1:19" ht="14.25">
      <c r="R1" s="26" t="s">
        <v>137</v>
      </c>
    </row>
    <row r="2" spans="1:19" ht="15">
      <c r="A2" s="134" t="s">
        <v>185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9" ht="20.100000000000001" customHeight="1">
      <c r="A3" s="135" t="s">
        <v>359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9" ht="20.100000000000001" customHeight="1">
      <c r="A4" s="43"/>
      <c r="B4" s="43"/>
      <c r="C4" s="43"/>
      <c r="D4" s="44"/>
      <c r="E4" s="35"/>
      <c r="F4" s="35"/>
      <c r="G4" s="35"/>
      <c r="H4" s="35"/>
      <c r="I4" s="43" t="s">
        <v>184</v>
      </c>
      <c r="J4" s="35"/>
      <c r="K4" s="35"/>
      <c r="L4" s="35"/>
      <c r="M4" s="35"/>
      <c r="N4" s="35"/>
      <c r="O4" s="35"/>
      <c r="P4" s="35"/>
      <c r="Q4" s="35"/>
      <c r="R4" s="26"/>
    </row>
    <row r="5" spans="1:19" s="37" customFormat="1" ht="20.100000000000001" customHeight="1">
      <c r="A5" s="43"/>
      <c r="B5" s="43"/>
      <c r="C5" s="38"/>
      <c r="D5" s="38"/>
      <c r="E5" s="38"/>
      <c r="F5" s="38"/>
      <c r="G5" s="42"/>
      <c r="H5" s="42"/>
      <c r="I5" s="42"/>
      <c r="J5" s="136"/>
      <c r="K5" s="136"/>
      <c r="L5" s="136"/>
      <c r="M5" s="136"/>
      <c r="N5" s="136"/>
      <c r="O5" s="136"/>
      <c r="P5" s="136"/>
      <c r="Q5" s="136"/>
      <c r="R5" s="136"/>
    </row>
    <row r="6" spans="1:19" s="37" customFormat="1" ht="19.5" customHeight="1">
      <c r="A6" s="137" t="s">
        <v>125</v>
      </c>
      <c r="B6" s="137" t="s">
        <v>136</v>
      </c>
      <c r="C6" s="137" t="s">
        <v>126</v>
      </c>
      <c r="D6" s="137" t="s">
        <v>127</v>
      </c>
      <c r="E6" s="139" t="s">
        <v>138</v>
      </c>
      <c r="F6" s="137" t="s">
        <v>139</v>
      </c>
      <c r="G6" s="141" t="s">
        <v>122</v>
      </c>
      <c r="H6" s="137" t="s">
        <v>360</v>
      </c>
      <c r="I6" s="137" t="s">
        <v>2</v>
      </c>
      <c r="J6" s="143" t="s">
        <v>121</v>
      </c>
      <c r="K6" s="144"/>
      <c r="L6" s="144"/>
      <c r="M6" s="144"/>
      <c r="N6" s="144"/>
      <c r="O6" s="144"/>
      <c r="P6" s="145"/>
      <c r="Q6" s="146" t="s">
        <v>140</v>
      </c>
      <c r="R6" s="147"/>
    </row>
    <row r="7" spans="1:19" s="37" customFormat="1" ht="38.25" customHeight="1">
      <c r="A7" s="138"/>
      <c r="B7" s="138"/>
      <c r="C7" s="138"/>
      <c r="D7" s="138"/>
      <c r="E7" s="139"/>
      <c r="F7" s="140"/>
      <c r="G7" s="142"/>
      <c r="H7" s="138"/>
      <c r="I7" s="138"/>
      <c r="J7" s="71" t="s">
        <v>123</v>
      </c>
      <c r="K7" s="71" t="s">
        <v>128</v>
      </c>
      <c r="L7" s="71" t="s">
        <v>129</v>
      </c>
      <c r="M7" s="71" t="s">
        <v>130</v>
      </c>
      <c r="N7" s="71" t="s">
        <v>124</v>
      </c>
      <c r="O7" s="71" t="s">
        <v>131</v>
      </c>
      <c r="P7" s="71" t="s">
        <v>132</v>
      </c>
      <c r="Q7" s="72" t="s">
        <v>133</v>
      </c>
      <c r="R7" s="72" t="s">
        <v>135</v>
      </c>
      <c r="S7" s="49"/>
    </row>
    <row r="8" spans="1:19" ht="25.5">
      <c r="A8" s="50">
        <v>1</v>
      </c>
      <c r="B8" s="50" t="s">
        <v>188</v>
      </c>
      <c r="C8" s="51" t="s">
        <v>177</v>
      </c>
      <c r="D8" s="52" t="s">
        <v>194</v>
      </c>
      <c r="E8" s="51" t="s">
        <v>189</v>
      </c>
      <c r="F8" s="67" t="s">
        <v>183</v>
      </c>
      <c r="G8" s="59" t="s">
        <v>290</v>
      </c>
      <c r="H8" s="59" t="s">
        <v>436</v>
      </c>
      <c r="I8" s="64">
        <v>39</v>
      </c>
      <c r="J8" s="103">
        <v>1500000</v>
      </c>
      <c r="K8" s="103">
        <v>1500000</v>
      </c>
      <c r="L8" s="103">
        <v>1500000</v>
      </c>
      <c r="M8" s="103">
        <v>1500000</v>
      </c>
      <c r="N8" s="103">
        <v>1500000</v>
      </c>
      <c r="O8" s="103">
        <v>1500000</v>
      </c>
      <c r="P8" s="68">
        <f t="shared" ref="P8:P105" si="0">L8-O8</f>
        <v>0</v>
      </c>
      <c r="Q8" s="69">
        <f t="shared" ref="Q8:Q105" si="1">L8/M8*100</f>
        <v>100</v>
      </c>
      <c r="R8" s="69">
        <f t="shared" ref="R8:R105" si="2">L8/O8*100</f>
        <v>100</v>
      </c>
    </row>
    <row r="9" spans="1:19" ht="25.5">
      <c r="A9" s="50">
        <v>2</v>
      </c>
      <c r="B9" s="50" t="s">
        <v>188</v>
      </c>
      <c r="C9" s="51" t="s">
        <v>177</v>
      </c>
      <c r="D9" s="52" t="s">
        <v>195</v>
      </c>
      <c r="E9" s="51" t="s">
        <v>196</v>
      </c>
      <c r="F9" s="67" t="s">
        <v>183</v>
      </c>
      <c r="G9" s="58" t="s">
        <v>291</v>
      </c>
      <c r="H9" s="59" t="s">
        <v>436</v>
      </c>
      <c r="I9" s="64">
        <v>923</v>
      </c>
      <c r="J9" s="103">
        <v>1400000</v>
      </c>
      <c r="K9" s="103">
        <v>1400000</v>
      </c>
      <c r="L9" s="103">
        <v>1400000</v>
      </c>
      <c r="M9" s="103">
        <v>1400000</v>
      </c>
      <c r="N9" s="103">
        <v>1400000</v>
      </c>
      <c r="O9" s="103">
        <v>1400000</v>
      </c>
      <c r="P9" s="68">
        <f t="shared" si="0"/>
        <v>0</v>
      </c>
      <c r="Q9" s="69">
        <f t="shared" si="1"/>
        <v>100</v>
      </c>
      <c r="R9" s="69">
        <f t="shared" si="2"/>
        <v>100</v>
      </c>
    </row>
    <row r="10" spans="1:19" ht="36">
      <c r="A10" s="50">
        <v>3</v>
      </c>
      <c r="B10" s="50" t="s">
        <v>188</v>
      </c>
      <c r="C10" s="51" t="s">
        <v>177</v>
      </c>
      <c r="D10" s="52" t="s">
        <v>197</v>
      </c>
      <c r="E10" s="51" t="s">
        <v>198</v>
      </c>
      <c r="F10" s="67" t="s">
        <v>183</v>
      </c>
      <c r="G10" s="58" t="s">
        <v>292</v>
      </c>
      <c r="H10" s="59" t="s">
        <v>436</v>
      </c>
      <c r="I10" s="64">
        <v>358</v>
      </c>
      <c r="J10" s="103">
        <v>1400000</v>
      </c>
      <c r="K10" s="103">
        <v>1400000</v>
      </c>
      <c r="L10" s="103">
        <v>1400000</v>
      </c>
      <c r="M10" s="103">
        <v>1400000</v>
      </c>
      <c r="N10" s="103">
        <v>1400000</v>
      </c>
      <c r="O10" s="103">
        <v>1400000</v>
      </c>
      <c r="P10" s="68">
        <f t="shared" si="0"/>
        <v>0</v>
      </c>
      <c r="Q10" s="69">
        <f t="shared" si="1"/>
        <v>100</v>
      </c>
      <c r="R10" s="69">
        <f t="shared" si="2"/>
        <v>100</v>
      </c>
    </row>
    <row r="11" spans="1:19" ht="25.5">
      <c r="A11" s="50">
        <v>4</v>
      </c>
      <c r="B11" s="50" t="s">
        <v>188</v>
      </c>
      <c r="C11" s="51" t="s">
        <v>177</v>
      </c>
      <c r="D11" s="52" t="s">
        <v>199</v>
      </c>
      <c r="E11" s="60" t="s">
        <v>189</v>
      </c>
      <c r="F11" s="67" t="s">
        <v>183</v>
      </c>
      <c r="G11" s="58" t="s">
        <v>293</v>
      </c>
      <c r="H11" s="59" t="s">
        <v>437</v>
      </c>
      <c r="I11" s="64">
        <v>168</v>
      </c>
      <c r="J11" s="103">
        <v>600000</v>
      </c>
      <c r="K11" s="103">
        <v>600000</v>
      </c>
      <c r="L11" s="103">
        <v>600000</v>
      </c>
      <c r="M11" s="103">
        <v>600000</v>
      </c>
      <c r="N11" s="103">
        <v>600000</v>
      </c>
      <c r="O11" s="103">
        <v>600000</v>
      </c>
      <c r="P11" s="68">
        <f t="shared" si="0"/>
        <v>0</v>
      </c>
      <c r="Q11" s="69">
        <f t="shared" si="1"/>
        <v>100</v>
      </c>
      <c r="R11" s="69">
        <f t="shared" si="2"/>
        <v>100</v>
      </c>
    </row>
    <row r="12" spans="1:19" ht="25.5">
      <c r="A12" s="50">
        <v>5</v>
      </c>
      <c r="B12" s="50" t="s">
        <v>188</v>
      </c>
      <c r="C12" s="51" t="s">
        <v>177</v>
      </c>
      <c r="D12" s="52" t="s">
        <v>200</v>
      </c>
      <c r="E12" s="60" t="s">
        <v>201</v>
      </c>
      <c r="F12" s="67" t="s">
        <v>183</v>
      </c>
      <c r="G12" s="58" t="s">
        <v>294</v>
      </c>
      <c r="H12" s="59" t="s">
        <v>437</v>
      </c>
      <c r="I12" s="64">
        <v>1454</v>
      </c>
      <c r="J12" s="103">
        <v>700000</v>
      </c>
      <c r="K12" s="103">
        <v>700000</v>
      </c>
      <c r="L12" s="103">
        <v>700000</v>
      </c>
      <c r="M12" s="103">
        <v>700000</v>
      </c>
      <c r="N12" s="103">
        <v>700000</v>
      </c>
      <c r="O12" s="103">
        <v>700000</v>
      </c>
      <c r="P12" s="68">
        <f t="shared" si="0"/>
        <v>0</v>
      </c>
      <c r="Q12" s="69">
        <f t="shared" si="1"/>
        <v>100</v>
      </c>
      <c r="R12" s="69">
        <f t="shared" si="2"/>
        <v>100</v>
      </c>
    </row>
    <row r="13" spans="1:19" ht="25.5">
      <c r="A13" s="50">
        <v>6</v>
      </c>
      <c r="B13" s="50" t="s">
        <v>188</v>
      </c>
      <c r="C13" s="51" t="s">
        <v>177</v>
      </c>
      <c r="D13" s="52" t="s">
        <v>202</v>
      </c>
      <c r="E13" s="60" t="s">
        <v>189</v>
      </c>
      <c r="F13" s="67" t="s">
        <v>183</v>
      </c>
      <c r="G13" s="58" t="s">
        <v>295</v>
      </c>
      <c r="H13" s="59" t="s">
        <v>435</v>
      </c>
      <c r="I13" s="64">
        <v>39</v>
      </c>
      <c r="J13" s="103">
        <v>400000</v>
      </c>
      <c r="K13" s="103">
        <v>400000</v>
      </c>
      <c r="L13" s="103">
        <v>400000</v>
      </c>
      <c r="M13" s="103">
        <v>400000</v>
      </c>
      <c r="N13" s="103">
        <v>400000</v>
      </c>
      <c r="O13" s="103">
        <v>400000</v>
      </c>
      <c r="P13" s="68">
        <f t="shared" si="0"/>
        <v>0</v>
      </c>
      <c r="Q13" s="69">
        <f t="shared" si="1"/>
        <v>100</v>
      </c>
      <c r="R13" s="69">
        <f t="shared" si="2"/>
        <v>100</v>
      </c>
    </row>
    <row r="14" spans="1:19" ht="36">
      <c r="A14" s="50">
        <v>7</v>
      </c>
      <c r="B14" s="50" t="s">
        <v>188</v>
      </c>
      <c r="C14" s="51" t="s">
        <v>177</v>
      </c>
      <c r="D14" s="52" t="s">
        <v>203</v>
      </c>
      <c r="E14" s="60" t="s">
        <v>178</v>
      </c>
      <c r="F14" s="67" t="s">
        <v>183</v>
      </c>
      <c r="G14" s="58" t="s">
        <v>296</v>
      </c>
      <c r="H14" s="59" t="s">
        <v>437</v>
      </c>
      <c r="I14" s="64">
        <v>224</v>
      </c>
      <c r="J14" s="103">
        <v>800000</v>
      </c>
      <c r="K14" s="103">
        <v>800000</v>
      </c>
      <c r="L14" s="103">
        <v>800000</v>
      </c>
      <c r="M14" s="103">
        <v>800000</v>
      </c>
      <c r="N14" s="103">
        <v>800000</v>
      </c>
      <c r="O14" s="103">
        <v>800000</v>
      </c>
      <c r="P14" s="68"/>
      <c r="Q14" s="69">
        <f t="shared" si="1"/>
        <v>100</v>
      </c>
      <c r="R14" s="69">
        <f t="shared" si="2"/>
        <v>100</v>
      </c>
    </row>
    <row r="15" spans="1:19" ht="25.5">
      <c r="A15" s="50">
        <v>8</v>
      </c>
      <c r="B15" s="50" t="s">
        <v>188</v>
      </c>
      <c r="C15" s="51" t="s">
        <v>177</v>
      </c>
      <c r="D15" s="52" t="s">
        <v>204</v>
      </c>
      <c r="E15" s="60" t="s">
        <v>205</v>
      </c>
      <c r="F15" s="67" t="s">
        <v>183</v>
      </c>
      <c r="G15" s="58" t="s">
        <v>297</v>
      </c>
      <c r="H15" s="59" t="s">
        <v>436</v>
      </c>
      <c r="I15" s="64">
        <v>516</v>
      </c>
      <c r="J15" s="103">
        <v>700000</v>
      </c>
      <c r="K15" s="103">
        <v>700000</v>
      </c>
      <c r="L15" s="103">
        <v>700000</v>
      </c>
      <c r="M15" s="103">
        <v>700000</v>
      </c>
      <c r="N15" s="103">
        <v>700000</v>
      </c>
      <c r="O15" s="103">
        <v>700000</v>
      </c>
      <c r="P15" s="68">
        <f t="shared" si="0"/>
        <v>0</v>
      </c>
      <c r="Q15" s="69">
        <f t="shared" si="1"/>
        <v>100</v>
      </c>
      <c r="R15" s="69">
        <f t="shared" si="2"/>
        <v>100</v>
      </c>
    </row>
    <row r="16" spans="1:19" ht="38.25">
      <c r="A16" s="50">
        <v>9</v>
      </c>
      <c r="B16" s="50" t="s">
        <v>188</v>
      </c>
      <c r="C16" s="51" t="s">
        <v>177</v>
      </c>
      <c r="D16" s="52" t="s">
        <v>384</v>
      </c>
      <c r="E16" s="60" t="s">
        <v>386</v>
      </c>
      <c r="F16" s="67" t="s">
        <v>183</v>
      </c>
      <c r="G16" s="58" t="s">
        <v>442</v>
      </c>
      <c r="H16" s="59" t="s">
        <v>438</v>
      </c>
      <c r="I16" s="64">
        <v>139</v>
      </c>
      <c r="J16" s="103">
        <v>1000000</v>
      </c>
      <c r="K16" s="103">
        <v>1000000</v>
      </c>
      <c r="L16" s="103">
        <v>1000000</v>
      </c>
      <c r="M16" s="103">
        <v>1000000</v>
      </c>
      <c r="N16" s="103">
        <v>1000000</v>
      </c>
      <c r="O16" s="103">
        <v>1000000</v>
      </c>
      <c r="P16" s="68">
        <f t="shared" ref="P16:P18" si="3">L16-O16</f>
        <v>0</v>
      </c>
      <c r="Q16" s="69">
        <f t="shared" ref="Q16:Q18" si="4">L16/M16*100</f>
        <v>100</v>
      </c>
      <c r="R16" s="69">
        <f t="shared" ref="R16:R18" si="5">L16/O16*100</f>
        <v>100</v>
      </c>
    </row>
    <row r="17" spans="1:18" s="118" customFormat="1" ht="48">
      <c r="A17" s="50">
        <v>10</v>
      </c>
      <c r="B17" s="50" t="s">
        <v>188</v>
      </c>
      <c r="C17" s="51" t="s">
        <v>177</v>
      </c>
      <c r="D17" s="52" t="s">
        <v>445</v>
      </c>
      <c r="E17" s="60" t="s">
        <v>153</v>
      </c>
      <c r="F17" s="67" t="s">
        <v>183</v>
      </c>
      <c r="G17" s="58" t="s">
        <v>444</v>
      </c>
      <c r="H17" s="59" t="s">
        <v>435</v>
      </c>
      <c r="I17" s="64">
        <v>2661</v>
      </c>
      <c r="J17" s="103">
        <v>200000</v>
      </c>
      <c r="K17" s="103">
        <v>200000</v>
      </c>
      <c r="L17" s="103">
        <v>200000</v>
      </c>
      <c r="M17" s="103">
        <v>200000</v>
      </c>
      <c r="N17" s="103">
        <v>200000</v>
      </c>
      <c r="O17" s="103">
        <v>200000</v>
      </c>
      <c r="P17" s="68">
        <f t="shared" si="3"/>
        <v>0</v>
      </c>
      <c r="Q17" s="69">
        <f t="shared" si="4"/>
        <v>100</v>
      </c>
      <c r="R17" s="69">
        <f t="shared" si="5"/>
        <v>100</v>
      </c>
    </row>
    <row r="18" spans="1:18" ht="48">
      <c r="A18" s="50">
        <v>11</v>
      </c>
      <c r="B18" s="50" t="s">
        <v>188</v>
      </c>
      <c r="C18" s="51" t="s">
        <v>177</v>
      </c>
      <c r="D18" s="52" t="s">
        <v>385</v>
      </c>
      <c r="E18" s="51" t="s">
        <v>153</v>
      </c>
      <c r="F18" s="67" t="s">
        <v>183</v>
      </c>
      <c r="G18" s="58" t="s">
        <v>443</v>
      </c>
      <c r="H18" s="59" t="s">
        <v>436</v>
      </c>
      <c r="I18" s="64">
        <v>165</v>
      </c>
      <c r="J18" s="103">
        <v>300000</v>
      </c>
      <c r="K18" s="103">
        <v>300000</v>
      </c>
      <c r="L18" s="103">
        <v>300000</v>
      </c>
      <c r="M18" s="103">
        <v>300000</v>
      </c>
      <c r="N18" s="103">
        <v>300000</v>
      </c>
      <c r="O18" s="103">
        <v>300000</v>
      </c>
      <c r="P18" s="68">
        <f t="shared" si="3"/>
        <v>0</v>
      </c>
      <c r="Q18" s="69">
        <f t="shared" si="4"/>
        <v>100</v>
      </c>
      <c r="R18" s="69">
        <f t="shared" si="5"/>
        <v>100</v>
      </c>
    </row>
    <row r="19" spans="1:18">
      <c r="A19" s="50"/>
      <c r="B19" s="53"/>
      <c r="C19" s="53"/>
      <c r="D19" s="52"/>
      <c r="E19" s="54"/>
      <c r="F19" s="67"/>
      <c r="G19" s="29"/>
      <c r="H19" s="106"/>
      <c r="I19" s="106"/>
      <c r="J19" s="62">
        <f>SUM(J8:J18)</f>
        <v>9000000</v>
      </c>
      <c r="K19" s="62">
        <f t="shared" ref="K19:O19" si="6">SUM(K8:K18)</f>
        <v>9000000</v>
      </c>
      <c r="L19" s="62">
        <f t="shared" si="6"/>
        <v>9000000</v>
      </c>
      <c r="M19" s="62">
        <f t="shared" si="6"/>
        <v>9000000</v>
      </c>
      <c r="N19" s="62">
        <f t="shared" si="6"/>
        <v>9000000</v>
      </c>
      <c r="O19" s="62">
        <f t="shared" si="6"/>
        <v>9000000</v>
      </c>
      <c r="P19" s="68"/>
      <c r="Q19" s="69"/>
      <c r="R19" s="69"/>
    </row>
    <row r="20" spans="1:18" ht="36">
      <c r="A20" s="50">
        <v>12</v>
      </c>
      <c r="B20" s="50" t="s">
        <v>188</v>
      </c>
      <c r="C20" s="51" t="s">
        <v>179</v>
      </c>
      <c r="D20" s="52" t="s">
        <v>206</v>
      </c>
      <c r="E20" s="51" t="s">
        <v>207</v>
      </c>
      <c r="F20" s="67" t="s">
        <v>183</v>
      </c>
      <c r="G20" s="58" t="s">
        <v>298</v>
      </c>
      <c r="H20" s="58" t="s">
        <v>436</v>
      </c>
      <c r="I20" s="65">
        <v>144</v>
      </c>
      <c r="J20" s="103">
        <v>1000000</v>
      </c>
      <c r="K20" s="103">
        <v>1000000</v>
      </c>
      <c r="L20" s="103">
        <v>1000000</v>
      </c>
      <c r="M20" s="103">
        <v>1000000</v>
      </c>
      <c r="N20" s="103">
        <v>1000000</v>
      </c>
      <c r="O20" s="103">
        <v>1000000</v>
      </c>
      <c r="P20" s="68">
        <f t="shared" si="0"/>
        <v>0</v>
      </c>
      <c r="Q20" s="69">
        <f t="shared" si="1"/>
        <v>100</v>
      </c>
      <c r="R20" s="69">
        <f t="shared" si="2"/>
        <v>100</v>
      </c>
    </row>
    <row r="21" spans="1:18" ht="25.5">
      <c r="A21" s="50">
        <v>13</v>
      </c>
      <c r="B21" s="50" t="s">
        <v>188</v>
      </c>
      <c r="C21" s="51" t="s">
        <v>179</v>
      </c>
      <c r="D21" s="52" t="s">
        <v>208</v>
      </c>
      <c r="E21" s="51" t="s">
        <v>189</v>
      </c>
      <c r="F21" s="67" t="s">
        <v>183</v>
      </c>
      <c r="G21" s="58" t="s">
        <v>299</v>
      </c>
      <c r="H21" s="58" t="s">
        <v>437</v>
      </c>
      <c r="I21" s="65">
        <v>58</v>
      </c>
      <c r="J21" s="103">
        <v>727270</v>
      </c>
      <c r="K21" s="103">
        <v>727270</v>
      </c>
      <c r="L21" s="103">
        <v>727270</v>
      </c>
      <c r="M21" s="103">
        <v>727270</v>
      </c>
      <c r="N21" s="103">
        <v>727270</v>
      </c>
      <c r="O21" s="103">
        <v>727270</v>
      </c>
      <c r="P21" s="68">
        <f t="shared" si="0"/>
        <v>0</v>
      </c>
      <c r="Q21" s="69">
        <f t="shared" si="1"/>
        <v>100</v>
      </c>
      <c r="R21" s="69">
        <f t="shared" si="2"/>
        <v>100</v>
      </c>
    </row>
    <row r="22" spans="1:18" ht="38.25">
      <c r="A22" s="50">
        <v>14</v>
      </c>
      <c r="B22" s="50" t="s">
        <v>188</v>
      </c>
      <c r="C22" s="51" t="s">
        <v>179</v>
      </c>
      <c r="D22" s="52" t="s">
        <v>209</v>
      </c>
      <c r="E22" s="51" t="s">
        <v>210</v>
      </c>
      <c r="F22" s="67" t="s">
        <v>183</v>
      </c>
      <c r="G22" s="58" t="s">
        <v>300</v>
      </c>
      <c r="H22" s="58" t="s">
        <v>438</v>
      </c>
      <c r="I22" s="65">
        <v>404</v>
      </c>
      <c r="J22" s="103">
        <v>1550000</v>
      </c>
      <c r="K22" s="103">
        <v>1550000</v>
      </c>
      <c r="L22" s="103">
        <v>1550000</v>
      </c>
      <c r="M22" s="103">
        <v>1550000</v>
      </c>
      <c r="N22" s="103">
        <v>1550000</v>
      </c>
      <c r="O22" s="103">
        <v>1550000</v>
      </c>
      <c r="P22" s="68">
        <f t="shared" si="0"/>
        <v>0</v>
      </c>
      <c r="Q22" s="69">
        <f t="shared" si="1"/>
        <v>100</v>
      </c>
      <c r="R22" s="69">
        <f t="shared" si="2"/>
        <v>100</v>
      </c>
    </row>
    <row r="23" spans="1:18" ht="38.25">
      <c r="A23" s="50">
        <v>15</v>
      </c>
      <c r="B23" s="50" t="s">
        <v>188</v>
      </c>
      <c r="C23" s="51" t="s">
        <v>179</v>
      </c>
      <c r="D23" s="52" t="s">
        <v>211</v>
      </c>
      <c r="E23" s="51" t="s">
        <v>212</v>
      </c>
      <c r="F23" s="67" t="s">
        <v>183</v>
      </c>
      <c r="G23" s="58" t="s">
        <v>301</v>
      </c>
      <c r="H23" s="58" t="s">
        <v>438</v>
      </c>
      <c r="I23" s="65">
        <v>136</v>
      </c>
      <c r="J23" s="103">
        <v>1527220.1</v>
      </c>
      <c r="K23" s="103">
        <v>1527220.1</v>
      </c>
      <c r="L23" s="103">
        <v>1527220.1</v>
      </c>
      <c r="M23" s="103">
        <v>1527220.1</v>
      </c>
      <c r="N23" s="103">
        <v>1527220.1</v>
      </c>
      <c r="O23" s="103">
        <v>1527220.1</v>
      </c>
      <c r="P23" s="68">
        <f t="shared" ref="P23" si="7">L23-O23</f>
        <v>0</v>
      </c>
      <c r="Q23" s="69">
        <f t="shared" ref="Q23" si="8">L23/M23*100</f>
        <v>100</v>
      </c>
      <c r="R23" s="69">
        <f t="shared" ref="R23" si="9">L23/O23*100</f>
        <v>100</v>
      </c>
    </row>
    <row r="24" spans="1:18" ht="48">
      <c r="A24" s="50">
        <v>16</v>
      </c>
      <c r="B24" s="50" t="s">
        <v>188</v>
      </c>
      <c r="C24" s="51" t="s">
        <v>179</v>
      </c>
      <c r="D24" s="52" t="s">
        <v>449</v>
      </c>
      <c r="E24" s="51" t="s">
        <v>154</v>
      </c>
      <c r="F24" s="67" t="s">
        <v>183</v>
      </c>
      <c r="G24" s="58" t="s">
        <v>448</v>
      </c>
      <c r="H24" s="58" t="s">
        <v>436</v>
      </c>
      <c r="I24" s="65">
        <v>163</v>
      </c>
      <c r="J24" s="103">
        <v>500000</v>
      </c>
      <c r="K24" s="103">
        <v>500000</v>
      </c>
      <c r="L24" s="103">
        <v>500000</v>
      </c>
      <c r="M24" s="103">
        <v>500000</v>
      </c>
      <c r="N24" s="103">
        <v>500000</v>
      </c>
      <c r="O24" s="103">
        <v>500000</v>
      </c>
      <c r="P24" s="68">
        <f t="shared" ref="P24:P39" si="10">L24-O24</f>
        <v>0</v>
      </c>
      <c r="Q24" s="69">
        <f t="shared" ref="Q24:Q39" si="11">L24/M24*100</f>
        <v>100</v>
      </c>
      <c r="R24" s="69">
        <f t="shared" ref="R24:R39" si="12">L24/O24*100</f>
        <v>100</v>
      </c>
    </row>
    <row r="25" spans="1:18" ht="48">
      <c r="A25" s="50">
        <v>17</v>
      </c>
      <c r="B25" s="50" t="s">
        <v>188</v>
      </c>
      <c r="C25" s="51" t="s">
        <v>179</v>
      </c>
      <c r="D25" s="52" t="s">
        <v>366</v>
      </c>
      <c r="E25" s="51" t="s">
        <v>154</v>
      </c>
      <c r="F25" s="67" t="s">
        <v>183</v>
      </c>
      <c r="G25" s="58" t="s">
        <v>447</v>
      </c>
      <c r="H25" s="58" t="s">
        <v>438</v>
      </c>
      <c r="I25" s="65">
        <v>147</v>
      </c>
      <c r="J25" s="103">
        <v>1100000</v>
      </c>
      <c r="K25" s="103">
        <v>1100000</v>
      </c>
      <c r="L25" s="103">
        <v>1100000</v>
      </c>
      <c r="M25" s="103">
        <v>1100000</v>
      </c>
      <c r="N25" s="103">
        <v>1100000</v>
      </c>
      <c r="O25" s="103">
        <v>1100000</v>
      </c>
      <c r="P25" s="68">
        <f t="shared" si="10"/>
        <v>0</v>
      </c>
      <c r="Q25" s="69">
        <f t="shared" si="11"/>
        <v>100</v>
      </c>
      <c r="R25" s="69">
        <f t="shared" si="12"/>
        <v>100</v>
      </c>
    </row>
    <row r="26" spans="1:18" ht="48">
      <c r="A26" s="50">
        <v>18</v>
      </c>
      <c r="B26" s="50" t="s">
        <v>188</v>
      </c>
      <c r="C26" s="51" t="s">
        <v>179</v>
      </c>
      <c r="D26" s="52" t="s">
        <v>367</v>
      </c>
      <c r="E26" s="51" t="s">
        <v>189</v>
      </c>
      <c r="F26" s="67" t="s">
        <v>183</v>
      </c>
      <c r="G26" s="58" t="s">
        <v>450</v>
      </c>
      <c r="H26" s="58" t="s">
        <v>438</v>
      </c>
      <c r="I26" s="65">
        <v>196</v>
      </c>
      <c r="J26" s="103">
        <v>1100000</v>
      </c>
      <c r="K26" s="103">
        <v>1100000</v>
      </c>
      <c r="L26" s="103">
        <v>1100000</v>
      </c>
      <c r="M26" s="103">
        <v>1100000</v>
      </c>
      <c r="N26" s="103">
        <v>1100000</v>
      </c>
      <c r="O26" s="103">
        <v>1100000</v>
      </c>
      <c r="P26" s="68">
        <f t="shared" si="10"/>
        <v>0</v>
      </c>
      <c r="Q26" s="69">
        <f t="shared" si="11"/>
        <v>100</v>
      </c>
      <c r="R26" s="69">
        <f t="shared" si="12"/>
        <v>100</v>
      </c>
    </row>
    <row r="27" spans="1:18" ht="48">
      <c r="A27" s="50">
        <v>19</v>
      </c>
      <c r="B27" s="50" t="s">
        <v>188</v>
      </c>
      <c r="C27" s="51" t="s">
        <v>179</v>
      </c>
      <c r="D27" s="52" t="s">
        <v>368</v>
      </c>
      <c r="E27" s="51" t="s">
        <v>207</v>
      </c>
      <c r="F27" s="67" t="s">
        <v>183</v>
      </c>
      <c r="G27" s="58" t="s">
        <v>452</v>
      </c>
      <c r="H27" s="58" t="s">
        <v>438</v>
      </c>
      <c r="I27" s="65">
        <v>170</v>
      </c>
      <c r="J27" s="103">
        <v>1727220</v>
      </c>
      <c r="K27" s="103">
        <v>1727220</v>
      </c>
      <c r="L27" s="103">
        <v>1727220</v>
      </c>
      <c r="M27" s="103">
        <v>1727220</v>
      </c>
      <c r="N27" s="103">
        <v>1727220</v>
      </c>
      <c r="O27" s="103">
        <v>1727220</v>
      </c>
      <c r="P27" s="68">
        <f t="shared" si="10"/>
        <v>0</v>
      </c>
      <c r="Q27" s="69">
        <f t="shared" si="11"/>
        <v>100</v>
      </c>
      <c r="R27" s="69">
        <f t="shared" si="12"/>
        <v>100</v>
      </c>
    </row>
    <row r="28" spans="1:18" ht="38.25">
      <c r="A28" s="50">
        <v>20</v>
      </c>
      <c r="B28" s="50" t="s">
        <v>188</v>
      </c>
      <c r="C28" s="51" t="s">
        <v>179</v>
      </c>
      <c r="D28" s="52" t="s">
        <v>369</v>
      </c>
      <c r="E28" s="51" t="s">
        <v>168</v>
      </c>
      <c r="F28" s="67" t="s">
        <v>183</v>
      </c>
      <c r="G28" s="58" t="s">
        <v>451</v>
      </c>
      <c r="H28" s="58" t="s">
        <v>438</v>
      </c>
      <c r="I28" s="65">
        <v>88</v>
      </c>
      <c r="J28" s="103">
        <v>1100000</v>
      </c>
      <c r="K28" s="103">
        <v>1100000</v>
      </c>
      <c r="L28" s="103">
        <v>1100000</v>
      </c>
      <c r="M28" s="103">
        <v>1100000</v>
      </c>
      <c r="N28" s="103">
        <v>1100000</v>
      </c>
      <c r="O28" s="103">
        <v>1100000</v>
      </c>
      <c r="P28" s="68">
        <f t="shared" si="10"/>
        <v>0</v>
      </c>
      <c r="Q28" s="69">
        <f t="shared" si="11"/>
        <v>100</v>
      </c>
      <c r="R28" s="69">
        <f t="shared" si="12"/>
        <v>100</v>
      </c>
    </row>
    <row r="29" spans="1:18" ht="38.25">
      <c r="A29" s="50">
        <v>21</v>
      </c>
      <c r="B29" s="50" t="s">
        <v>188</v>
      </c>
      <c r="C29" s="51" t="s">
        <v>179</v>
      </c>
      <c r="D29" s="52" t="s">
        <v>370</v>
      </c>
      <c r="E29" s="51" t="s">
        <v>381</v>
      </c>
      <c r="F29" s="67" t="s">
        <v>183</v>
      </c>
      <c r="G29" s="58" t="s">
        <v>454</v>
      </c>
      <c r="H29" s="58" t="s">
        <v>438</v>
      </c>
      <c r="I29" s="65">
        <v>139</v>
      </c>
      <c r="J29" s="103">
        <v>1100000</v>
      </c>
      <c r="K29" s="103">
        <v>1100000</v>
      </c>
      <c r="L29" s="103">
        <v>1100000</v>
      </c>
      <c r="M29" s="103">
        <v>1100000</v>
      </c>
      <c r="N29" s="103">
        <v>1100000</v>
      </c>
      <c r="O29" s="103">
        <v>1100000</v>
      </c>
      <c r="P29" s="68">
        <f t="shared" si="10"/>
        <v>0</v>
      </c>
      <c r="Q29" s="69">
        <f t="shared" si="11"/>
        <v>100</v>
      </c>
      <c r="R29" s="69">
        <f t="shared" si="12"/>
        <v>100</v>
      </c>
    </row>
    <row r="30" spans="1:18" ht="48">
      <c r="A30" s="50">
        <v>22</v>
      </c>
      <c r="B30" s="50" t="s">
        <v>188</v>
      </c>
      <c r="C30" s="51" t="s">
        <v>179</v>
      </c>
      <c r="D30" s="52" t="s">
        <v>371</v>
      </c>
      <c r="E30" s="51" t="s">
        <v>380</v>
      </c>
      <c r="F30" s="67" t="s">
        <v>183</v>
      </c>
      <c r="G30" s="58" t="s">
        <v>453</v>
      </c>
      <c r="H30" s="58" t="s">
        <v>438</v>
      </c>
      <c r="I30" s="65">
        <v>104</v>
      </c>
      <c r="J30" s="103">
        <v>1300000</v>
      </c>
      <c r="K30" s="103">
        <v>1300000</v>
      </c>
      <c r="L30" s="103">
        <v>1300000</v>
      </c>
      <c r="M30" s="103">
        <v>1300000</v>
      </c>
      <c r="N30" s="103">
        <v>1300000</v>
      </c>
      <c r="O30" s="103">
        <v>1300000</v>
      </c>
      <c r="P30" s="68">
        <f t="shared" si="10"/>
        <v>0</v>
      </c>
      <c r="Q30" s="69">
        <f t="shared" si="11"/>
        <v>100</v>
      </c>
      <c r="R30" s="69">
        <f t="shared" si="12"/>
        <v>100</v>
      </c>
    </row>
    <row r="31" spans="1:18" ht="38.25">
      <c r="A31" s="50">
        <v>23</v>
      </c>
      <c r="B31" s="50" t="s">
        <v>188</v>
      </c>
      <c r="C31" s="51" t="s">
        <v>179</v>
      </c>
      <c r="D31" s="52" t="s">
        <v>372</v>
      </c>
      <c r="E31" s="51" t="s">
        <v>167</v>
      </c>
      <c r="F31" s="67" t="s">
        <v>183</v>
      </c>
      <c r="G31" s="58" t="s">
        <v>455</v>
      </c>
      <c r="H31" s="58" t="s">
        <v>438</v>
      </c>
      <c r="I31" s="65">
        <v>81</v>
      </c>
      <c r="J31" s="103">
        <v>1300000</v>
      </c>
      <c r="K31" s="103">
        <v>1300000</v>
      </c>
      <c r="L31" s="103">
        <v>1300000</v>
      </c>
      <c r="M31" s="103">
        <v>1300000</v>
      </c>
      <c r="N31" s="103">
        <v>1300000</v>
      </c>
      <c r="O31" s="103">
        <v>1300000</v>
      </c>
      <c r="P31" s="68">
        <f t="shared" si="10"/>
        <v>0</v>
      </c>
      <c r="Q31" s="69">
        <f t="shared" si="11"/>
        <v>100</v>
      </c>
      <c r="R31" s="69">
        <f t="shared" si="12"/>
        <v>100</v>
      </c>
    </row>
    <row r="32" spans="1:18" ht="38.25">
      <c r="A32" s="50">
        <v>24</v>
      </c>
      <c r="B32" s="50" t="s">
        <v>188</v>
      </c>
      <c r="C32" s="51" t="s">
        <v>179</v>
      </c>
      <c r="D32" s="52" t="s">
        <v>373</v>
      </c>
      <c r="E32" s="51" t="s">
        <v>382</v>
      </c>
      <c r="F32" s="67" t="s">
        <v>183</v>
      </c>
      <c r="G32" s="58" t="s">
        <v>456</v>
      </c>
      <c r="H32" s="58" t="s">
        <v>438</v>
      </c>
      <c r="I32" s="65">
        <v>97</v>
      </c>
      <c r="J32" s="103">
        <v>1000000.1</v>
      </c>
      <c r="K32" s="103">
        <v>1000000.1</v>
      </c>
      <c r="L32" s="103">
        <v>1000000.1</v>
      </c>
      <c r="M32" s="103">
        <v>1000000.1</v>
      </c>
      <c r="N32" s="103">
        <v>1000000.1</v>
      </c>
      <c r="O32" s="103">
        <v>1000000.1</v>
      </c>
      <c r="P32" s="68">
        <f t="shared" si="10"/>
        <v>0</v>
      </c>
      <c r="Q32" s="69">
        <f t="shared" si="11"/>
        <v>100</v>
      </c>
      <c r="R32" s="69">
        <f t="shared" si="12"/>
        <v>100</v>
      </c>
    </row>
    <row r="33" spans="1:18" ht="38.25">
      <c r="A33" s="50">
        <v>25</v>
      </c>
      <c r="B33" s="50" t="s">
        <v>188</v>
      </c>
      <c r="C33" s="51" t="s">
        <v>179</v>
      </c>
      <c r="D33" s="52" t="s">
        <v>374</v>
      </c>
      <c r="E33" s="51" t="s">
        <v>196</v>
      </c>
      <c r="F33" s="67" t="s">
        <v>183</v>
      </c>
      <c r="G33" s="58" t="s">
        <v>462</v>
      </c>
      <c r="H33" s="58" t="s">
        <v>438</v>
      </c>
      <c r="I33" s="65">
        <v>181</v>
      </c>
      <c r="J33" s="103">
        <v>1577220</v>
      </c>
      <c r="K33" s="103">
        <v>1577220</v>
      </c>
      <c r="L33" s="103">
        <v>1577220</v>
      </c>
      <c r="M33" s="103">
        <v>1577220</v>
      </c>
      <c r="N33" s="103">
        <v>1577220</v>
      </c>
      <c r="O33" s="103">
        <v>1577220</v>
      </c>
      <c r="P33" s="68">
        <f t="shared" si="10"/>
        <v>0</v>
      </c>
      <c r="Q33" s="69">
        <f t="shared" si="11"/>
        <v>100</v>
      </c>
      <c r="R33" s="69">
        <f t="shared" si="12"/>
        <v>100</v>
      </c>
    </row>
    <row r="34" spans="1:18" s="115" customFormat="1" ht="48">
      <c r="A34" s="111">
        <v>26</v>
      </c>
      <c r="B34" s="111" t="s">
        <v>188</v>
      </c>
      <c r="C34" s="60" t="s">
        <v>179</v>
      </c>
      <c r="D34" s="52" t="s">
        <v>464</v>
      </c>
      <c r="E34" s="60" t="s">
        <v>189</v>
      </c>
      <c r="F34" s="67" t="s">
        <v>183</v>
      </c>
      <c r="G34" s="58" t="s">
        <v>461</v>
      </c>
      <c r="H34" s="58" t="s">
        <v>435</v>
      </c>
      <c r="I34" s="65">
        <v>166</v>
      </c>
      <c r="J34" s="112">
        <v>1700000</v>
      </c>
      <c r="K34" s="112">
        <v>1700000</v>
      </c>
      <c r="L34" s="112">
        <v>1700000</v>
      </c>
      <c r="M34" s="112">
        <v>1700000</v>
      </c>
      <c r="N34" s="112">
        <v>1700000</v>
      </c>
      <c r="O34" s="112">
        <v>1700000</v>
      </c>
      <c r="P34" s="113">
        <f t="shared" si="10"/>
        <v>0</v>
      </c>
      <c r="Q34" s="114">
        <f t="shared" si="11"/>
        <v>100</v>
      </c>
      <c r="R34" s="114">
        <f t="shared" si="12"/>
        <v>100</v>
      </c>
    </row>
    <row r="35" spans="1:18" ht="48">
      <c r="A35" s="50">
        <v>27</v>
      </c>
      <c r="B35" s="50" t="s">
        <v>188</v>
      </c>
      <c r="C35" s="51" t="s">
        <v>179</v>
      </c>
      <c r="D35" s="52" t="s">
        <v>375</v>
      </c>
      <c r="E35" s="51" t="s">
        <v>189</v>
      </c>
      <c r="F35" s="67" t="s">
        <v>183</v>
      </c>
      <c r="G35" s="58" t="s">
        <v>463</v>
      </c>
      <c r="H35" s="58" t="s">
        <v>438</v>
      </c>
      <c r="I35" s="65">
        <v>181</v>
      </c>
      <c r="J35" s="103">
        <v>1650000</v>
      </c>
      <c r="K35" s="103">
        <v>1650000</v>
      </c>
      <c r="L35" s="103">
        <v>1650000</v>
      </c>
      <c r="M35" s="103">
        <v>1650000</v>
      </c>
      <c r="N35" s="103">
        <v>1650000</v>
      </c>
      <c r="O35" s="103">
        <v>1650000</v>
      </c>
      <c r="P35" s="68">
        <f t="shared" si="10"/>
        <v>0</v>
      </c>
      <c r="Q35" s="69">
        <f t="shared" si="11"/>
        <v>100</v>
      </c>
      <c r="R35" s="69">
        <f t="shared" si="12"/>
        <v>100</v>
      </c>
    </row>
    <row r="36" spans="1:18" ht="48">
      <c r="A36" s="50">
        <v>28</v>
      </c>
      <c r="B36" s="50" t="s">
        <v>188</v>
      </c>
      <c r="C36" s="51" t="s">
        <v>179</v>
      </c>
      <c r="D36" s="52" t="s">
        <v>376</v>
      </c>
      <c r="E36" s="51" t="s">
        <v>189</v>
      </c>
      <c r="F36" s="67" t="s">
        <v>183</v>
      </c>
      <c r="G36" s="58" t="s">
        <v>457</v>
      </c>
      <c r="H36" s="58" t="s">
        <v>438</v>
      </c>
      <c r="I36" s="65">
        <v>140</v>
      </c>
      <c r="J36" s="103">
        <v>725000</v>
      </c>
      <c r="K36" s="103">
        <v>725000</v>
      </c>
      <c r="L36" s="103">
        <v>725000</v>
      </c>
      <c r="M36" s="103">
        <v>725000</v>
      </c>
      <c r="N36" s="103">
        <v>725000</v>
      </c>
      <c r="O36" s="103">
        <v>725000</v>
      </c>
      <c r="P36" s="68">
        <f t="shared" si="10"/>
        <v>0</v>
      </c>
      <c r="Q36" s="69">
        <f t="shared" si="11"/>
        <v>100</v>
      </c>
      <c r="R36" s="69">
        <f t="shared" si="12"/>
        <v>100</v>
      </c>
    </row>
    <row r="37" spans="1:18" ht="48">
      <c r="A37" s="50">
        <v>29</v>
      </c>
      <c r="B37" s="50" t="s">
        <v>188</v>
      </c>
      <c r="C37" s="51" t="s">
        <v>179</v>
      </c>
      <c r="D37" s="52" t="s">
        <v>377</v>
      </c>
      <c r="E37" s="51" t="s">
        <v>189</v>
      </c>
      <c r="F37" s="67" t="s">
        <v>183</v>
      </c>
      <c r="G37" s="58" t="s">
        <v>458</v>
      </c>
      <c r="H37" s="58" t="s">
        <v>438</v>
      </c>
      <c r="I37" s="65">
        <v>155</v>
      </c>
      <c r="J37" s="103">
        <v>800000</v>
      </c>
      <c r="K37" s="103">
        <v>800000</v>
      </c>
      <c r="L37" s="103">
        <v>800000</v>
      </c>
      <c r="M37" s="103">
        <v>800000</v>
      </c>
      <c r="N37" s="103">
        <v>800000</v>
      </c>
      <c r="O37" s="103">
        <v>800000</v>
      </c>
      <c r="P37" s="68">
        <f t="shared" si="10"/>
        <v>0</v>
      </c>
      <c r="Q37" s="69">
        <f t="shared" si="11"/>
        <v>100</v>
      </c>
      <c r="R37" s="69">
        <f t="shared" si="12"/>
        <v>100</v>
      </c>
    </row>
    <row r="38" spans="1:18" ht="48">
      <c r="A38" s="50">
        <v>30</v>
      </c>
      <c r="B38" s="50" t="s">
        <v>188</v>
      </c>
      <c r="C38" s="51" t="s">
        <v>179</v>
      </c>
      <c r="D38" s="52" t="s">
        <v>378</v>
      </c>
      <c r="E38" s="51" t="s">
        <v>189</v>
      </c>
      <c r="F38" s="67" t="s">
        <v>183</v>
      </c>
      <c r="G38" s="58" t="s">
        <v>460</v>
      </c>
      <c r="H38" s="58" t="s">
        <v>438</v>
      </c>
      <c r="I38" s="65">
        <v>163</v>
      </c>
      <c r="J38" s="103">
        <v>800000</v>
      </c>
      <c r="K38" s="103">
        <v>800000</v>
      </c>
      <c r="L38" s="103">
        <v>800000</v>
      </c>
      <c r="M38" s="103">
        <v>800000</v>
      </c>
      <c r="N38" s="103">
        <v>800000</v>
      </c>
      <c r="O38" s="103">
        <v>800000</v>
      </c>
      <c r="P38" s="68">
        <f t="shared" si="10"/>
        <v>0</v>
      </c>
      <c r="Q38" s="69">
        <f t="shared" si="11"/>
        <v>100</v>
      </c>
      <c r="R38" s="69">
        <f t="shared" si="12"/>
        <v>100</v>
      </c>
    </row>
    <row r="39" spans="1:18" ht="48">
      <c r="A39" s="50">
        <v>31</v>
      </c>
      <c r="B39" s="50" t="s">
        <v>188</v>
      </c>
      <c r="C39" s="51" t="s">
        <v>179</v>
      </c>
      <c r="D39" s="108" t="s">
        <v>379</v>
      </c>
      <c r="E39" s="51" t="s">
        <v>189</v>
      </c>
      <c r="F39" s="67" t="s">
        <v>183</v>
      </c>
      <c r="G39" s="58" t="s">
        <v>459</v>
      </c>
      <c r="H39" s="58" t="s">
        <v>435</v>
      </c>
      <c r="I39" s="65">
        <v>196</v>
      </c>
      <c r="J39" s="103">
        <v>1600000</v>
      </c>
      <c r="K39" s="103">
        <v>1600000</v>
      </c>
      <c r="L39" s="103">
        <v>1600000</v>
      </c>
      <c r="M39" s="103">
        <v>1600000</v>
      </c>
      <c r="N39" s="103">
        <v>1600000</v>
      </c>
      <c r="O39" s="103">
        <v>1600000</v>
      </c>
      <c r="P39" s="68">
        <f t="shared" si="10"/>
        <v>0</v>
      </c>
      <c r="Q39" s="69">
        <f t="shared" si="11"/>
        <v>100</v>
      </c>
      <c r="R39" s="69">
        <f t="shared" si="12"/>
        <v>100</v>
      </c>
    </row>
    <row r="40" spans="1:18">
      <c r="A40" s="50"/>
      <c r="B40" s="50"/>
      <c r="C40" s="51"/>
      <c r="D40" s="52"/>
      <c r="E40" s="54"/>
      <c r="F40" s="67"/>
      <c r="G40" s="29"/>
      <c r="H40" s="106"/>
      <c r="I40" s="65"/>
      <c r="J40" s="62">
        <f>SUM(J20:J39)</f>
        <v>23883930.199999999</v>
      </c>
      <c r="K40" s="62">
        <f>SUM(K20:K39)</f>
        <v>23883930.199999999</v>
      </c>
      <c r="L40" s="62">
        <f>SUM(L20:L39)</f>
        <v>23883930.199999999</v>
      </c>
      <c r="M40" s="62">
        <f>SUM(M20:M39)</f>
        <v>23883930.199999999</v>
      </c>
      <c r="N40" s="62">
        <f>SUM(N20:N39)</f>
        <v>23883930.199999999</v>
      </c>
      <c r="O40" s="62">
        <f>SUM(O20:O39)</f>
        <v>23883930.199999999</v>
      </c>
      <c r="P40" s="68"/>
      <c r="Q40" s="69"/>
      <c r="R40" s="69"/>
    </row>
    <row r="41" spans="1:18" ht="25.5">
      <c r="A41" s="50">
        <v>32</v>
      </c>
      <c r="B41" s="50" t="s">
        <v>188</v>
      </c>
      <c r="C41" s="51" t="s">
        <v>180</v>
      </c>
      <c r="D41" s="52" t="s">
        <v>213</v>
      </c>
      <c r="E41" s="51" t="s">
        <v>155</v>
      </c>
      <c r="F41" s="67" t="s">
        <v>183</v>
      </c>
      <c r="G41" s="58" t="s">
        <v>466</v>
      </c>
      <c r="H41" s="58" t="s">
        <v>437</v>
      </c>
      <c r="I41" s="65">
        <v>68</v>
      </c>
      <c r="J41" s="103">
        <v>1100000</v>
      </c>
      <c r="K41" s="103">
        <v>1100000</v>
      </c>
      <c r="L41" s="103">
        <v>1100000</v>
      </c>
      <c r="M41" s="103">
        <v>1100000</v>
      </c>
      <c r="N41" s="103">
        <v>1100000</v>
      </c>
      <c r="O41" s="103">
        <v>1100000</v>
      </c>
      <c r="P41" s="68">
        <f t="shared" si="0"/>
        <v>0</v>
      </c>
      <c r="Q41" s="69">
        <f t="shared" si="1"/>
        <v>100</v>
      </c>
      <c r="R41" s="69">
        <f t="shared" si="2"/>
        <v>100</v>
      </c>
    </row>
    <row r="42" spans="1:18" ht="36">
      <c r="A42" s="50">
        <v>33</v>
      </c>
      <c r="B42" s="50" t="s">
        <v>188</v>
      </c>
      <c r="C42" s="51" t="s">
        <v>180</v>
      </c>
      <c r="D42" s="52" t="s">
        <v>387</v>
      </c>
      <c r="E42" s="51" t="s">
        <v>154</v>
      </c>
      <c r="F42" s="67" t="s">
        <v>183</v>
      </c>
      <c r="G42" s="58" t="s">
        <v>465</v>
      </c>
      <c r="H42" s="58" t="s">
        <v>437</v>
      </c>
      <c r="I42" s="65">
        <v>215</v>
      </c>
      <c r="J42" s="103">
        <v>1000000</v>
      </c>
      <c r="K42" s="103">
        <v>1000000</v>
      </c>
      <c r="L42" s="103">
        <v>1000000</v>
      </c>
      <c r="M42" s="103">
        <v>1000000</v>
      </c>
      <c r="N42" s="103">
        <v>1000000</v>
      </c>
      <c r="O42" s="103">
        <v>1000000</v>
      </c>
      <c r="P42" s="68">
        <f t="shared" ref="P42" si="13">L42-O42</f>
        <v>0</v>
      </c>
      <c r="Q42" s="69">
        <f t="shared" ref="Q42" si="14">L42/M42*100</f>
        <v>100</v>
      </c>
      <c r="R42" s="69">
        <f t="shared" ref="R42" si="15">L42/O42*100</f>
        <v>100</v>
      </c>
    </row>
    <row r="43" spans="1:18">
      <c r="A43" s="50"/>
      <c r="B43" s="55"/>
      <c r="C43" s="55"/>
      <c r="D43" s="56"/>
      <c r="E43" s="57"/>
      <c r="F43" s="67"/>
      <c r="G43" s="109"/>
      <c r="H43" s="106"/>
      <c r="I43" s="65"/>
      <c r="J43" s="62">
        <f>SUM(J41:J42)</f>
        <v>2100000</v>
      </c>
      <c r="K43" s="62">
        <f t="shared" ref="K43:O43" si="16">SUM(K41:K42)</f>
        <v>2100000</v>
      </c>
      <c r="L43" s="62">
        <f t="shared" si="16"/>
        <v>2100000</v>
      </c>
      <c r="M43" s="62">
        <f t="shared" si="16"/>
        <v>2100000</v>
      </c>
      <c r="N43" s="62">
        <f t="shared" si="16"/>
        <v>2100000</v>
      </c>
      <c r="O43" s="62">
        <f t="shared" si="16"/>
        <v>2100000</v>
      </c>
      <c r="P43" s="68"/>
      <c r="Q43" s="69"/>
      <c r="R43" s="69"/>
    </row>
    <row r="44" spans="1:18" ht="48">
      <c r="A44" s="50">
        <v>34</v>
      </c>
      <c r="B44" s="50" t="s">
        <v>188</v>
      </c>
      <c r="C44" s="51" t="s">
        <v>181</v>
      </c>
      <c r="D44" s="52" t="s">
        <v>214</v>
      </c>
      <c r="E44" s="51" t="s">
        <v>212</v>
      </c>
      <c r="F44" s="67" t="s">
        <v>183</v>
      </c>
      <c r="G44" s="58" t="s">
        <v>302</v>
      </c>
      <c r="H44" s="58" t="s">
        <v>435</v>
      </c>
      <c r="I44" s="65">
        <v>516</v>
      </c>
      <c r="J44" s="103">
        <v>1700000</v>
      </c>
      <c r="K44" s="103">
        <v>1700000</v>
      </c>
      <c r="L44" s="103">
        <v>1700000</v>
      </c>
      <c r="M44" s="103">
        <v>1700000</v>
      </c>
      <c r="N44" s="103">
        <v>1700000</v>
      </c>
      <c r="O44" s="103">
        <v>1700000</v>
      </c>
      <c r="P44" s="68">
        <f t="shared" si="0"/>
        <v>0</v>
      </c>
      <c r="Q44" s="69">
        <f t="shared" si="1"/>
        <v>100</v>
      </c>
      <c r="R44" s="69">
        <f t="shared" si="2"/>
        <v>100</v>
      </c>
    </row>
    <row r="45" spans="1:18" ht="48">
      <c r="A45" s="50">
        <v>35</v>
      </c>
      <c r="B45" s="50" t="s">
        <v>188</v>
      </c>
      <c r="C45" s="51" t="s">
        <v>181</v>
      </c>
      <c r="D45" s="52" t="s">
        <v>215</v>
      </c>
      <c r="E45" s="104" t="s">
        <v>153</v>
      </c>
      <c r="F45" s="67" t="s">
        <v>183</v>
      </c>
      <c r="G45" s="58" t="s">
        <v>303</v>
      </c>
      <c r="H45" s="58" t="s">
        <v>436</v>
      </c>
      <c r="I45" s="65">
        <v>289</v>
      </c>
      <c r="J45" s="103">
        <v>1800000</v>
      </c>
      <c r="K45" s="103">
        <v>1800000</v>
      </c>
      <c r="L45" s="103">
        <v>1800000</v>
      </c>
      <c r="M45" s="103">
        <v>1800000</v>
      </c>
      <c r="N45" s="103">
        <v>1800000</v>
      </c>
      <c r="O45" s="103">
        <v>1800000</v>
      </c>
      <c r="P45" s="68">
        <f t="shared" ref="P45" si="17">L45-O45</f>
        <v>0</v>
      </c>
      <c r="Q45" s="69">
        <f t="shared" ref="Q45" si="18">L45/M45*100</f>
        <v>100</v>
      </c>
      <c r="R45" s="69">
        <f t="shared" ref="R45" si="19">L45/O45*100</f>
        <v>100</v>
      </c>
    </row>
    <row r="46" spans="1:18" ht="48">
      <c r="A46" s="50">
        <v>36</v>
      </c>
      <c r="B46" s="50" t="s">
        <v>188</v>
      </c>
      <c r="C46" s="51" t="s">
        <v>181</v>
      </c>
      <c r="D46" s="52" t="s">
        <v>361</v>
      </c>
      <c r="E46" s="51" t="s">
        <v>236</v>
      </c>
      <c r="F46" s="67" t="s">
        <v>183</v>
      </c>
      <c r="G46" s="58" t="s">
        <v>468</v>
      </c>
      <c r="H46" s="58" t="s">
        <v>437</v>
      </c>
      <c r="I46" s="65">
        <v>110</v>
      </c>
      <c r="J46" s="103">
        <v>300000</v>
      </c>
      <c r="K46" s="103">
        <v>300000</v>
      </c>
      <c r="L46" s="103">
        <v>300000</v>
      </c>
      <c r="M46" s="103">
        <v>300000</v>
      </c>
      <c r="N46" s="103">
        <v>300000</v>
      </c>
      <c r="O46" s="103">
        <v>300000</v>
      </c>
      <c r="P46" s="68">
        <f t="shared" ref="P46" si="20">L46-O46</f>
        <v>0</v>
      </c>
      <c r="Q46" s="69">
        <f t="shared" ref="Q46" si="21">L46/M46*100</f>
        <v>100</v>
      </c>
      <c r="R46" s="69">
        <f t="shared" ref="R46" si="22">L46/O46*100</f>
        <v>100</v>
      </c>
    </row>
    <row r="47" spans="1:18" ht="48">
      <c r="A47" s="50">
        <v>37</v>
      </c>
      <c r="B47" s="50" t="s">
        <v>188</v>
      </c>
      <c r="C47" s="51" t="s">
        <v>181</v>
      </c>
      <c r="D47" s="52" t="s">
        <v>216</v>
      </c>
      <c r="E47" s="104" t="s">
        <v>217</v>
      </c>
      <c r="F47" s="67" t="s">
        <v>183</v>
      </c>
      <c r="G47" s="58" t="s">
        <v>304</v>
      </c>
      <c r="H47" s="58" t="s">
        <v>436</v>
      </c>
      <c r="I47" s="65">
        <v>632</v>
      </c>
      <c r="J47" s="103">
        <v>1100000</v>
      </c>
      <c r="K47" s="103">
        <v>1100000</v>
      </c>
      <c r="L47" s="103">
        <v>1100000</v>
      </c>
      <c r="M47" s="103">
        <v>1100000</v>
      </c>
      <c r="N47" s="103">
        <v>1100000</v>
      </c>
      <c r="O47" s="103">
        <v>1100000</v>
      </c>
      <c r="P47" s="68">
        <f t="shared" si="0"/>
        <v>0</v>
      </c>
      <c r="Q47" s="69">
        <f t="shared" si="1"/>
        <v>100</v>
      </c>
      <c r="R47" s="69">
        <f t="shared" si="2"/>
        <v>100</v>
      </c>
    </row>
    <row r="48" spans="1:18" ht="48">
      <c r="A48" s="50">
        <v>38</v>
      </c>
      <c r="B48" s="50" t="s">
        <v>188</v>
      </c>
      <c r="C48" s="51" t="s">
        <v>181</v>
      </c>
      <c r="D48" s="52" t="s">
        <v>362</v>
      </c>
      <c r="E48" s="107" t="s">
        <v>207</v>
      </c>
      <c r="F48" s="67" t="s">
        <v>183</v>
      </c>
      <c r="G48" s="58" t="s">
        <v>469</v>
      </c>
      <c r="H48" s="58" t="s">
        <v>436</v>
      </c>
      <c r="I48" s="65">
        <v>206</v>
      </c>
      <c r="J48" s="103">
        <v>1000000.1</v>
      </c>
      <c r="K48" s="103">
        <v>1000000.1</v>
      </c>
      <c r="L48" s="103">
        <v>1000000.1</v>
      </c>
      <c r="M48" s="103">
        <v>1000000.1</v>
      </c>
      <c r="N48" s="103">
        <v>1000000.1</v>
      </c>
      <c r="O48" s="103">
        <v>1000000.1</v>
      </c>
      <c r="P48" s="68">
        <f t="shared" ref="P48:P50" si="23">L48-O48</f>
        <v>0</v>
      </c>
      <c r="Q48" s="69">
        <f t="shared" ref="Q48:Q50" si="24">L48/M48*100</f>
        <v>100</v>
      </c>
      <c r="R48" s="69">
        <f t="shared" ref="R48:R50" si="25">L48/O48*100</f>
        <v>100</v>
      </c>
    </row>
    <row r="49" spans="1:18" ht="48">
      <c r="A49" s="50">
        <v>39</v>
      </c>
      <c r="B49" s="50" t="s">
        <v>188</v>
      </c>
      <c r="C49" s="51" t="s">
        <v>181</v>
      </c>
      <c r="D49" s="52" t="s">
        <v>363</v>
      </c>
      <c r="E49" s="107" t="s">
        <v>153</v>
      </c>
      <c r="F49" s="67" t="s">
        <v>183</v>
      </c>
      <c r="G49" s="58" t="s">
        <v>467</v>
      </c>
      <c r="H49" s="58" t="s">
        <v>435</v>
      </c>
      <c r="I49" s="65">
        <v>467</v>
      </c>
      <c r="J49" s="103">
        <v>1000000</v>
      </c>
      <c r="K49" s="103">
        <v>1000000</v>
      </c>
      <c r="L49" s="103">
        <v>1000000</v>
      </c>
      <c r="M49" s="103">
        <v>1000000</v>
      </c>
      <c r="N49" s="103">
        <v>1000000</v>
      </c>
      <c r="O49" s="103">
        <v>1000000</v>
      </c>
      <c r="P49" s="68">
        <f t="shared" si="23"/>
        <v>0</v>
      </c>
      <c r="Q49" s="69">
        <f t="shared" si="24"/>
        <v>100</v>
      </c>
      <c r="R49" s="69">
        <f t="shared" si="25"/>
        <v>100</v>
      </c>
    </row>
    <row r="50" spans="1:18" ht="48">
      <c r="A50" s="50">
        <v>40</v>
      </c>
      <c r="B50" s="50" t="s">
        <v>188</v>
      </c>
      <c r="C50" s="51" t="s">
        <v>181</v>
      </c>
      <c r="D50" s="52" t="s">
        <v>364</v>
      </c>
      <c r="E50" s="107" t="s">
        <v>365</v>
      </c>
      <c r="F50" s="67" t="s">
        <v>183</v>
      </c>
      <c r="G50" s="58" t="s">
        <v>470</v>
      </c>
      <c r="H50" s="58" t="s">
        <v>436</v>
      </c>
      <c r="I50" s="65">
        <v>142</v>
      </c>
      <c r="J50" s="103">
        <v>1000000</v>
      </c>
      <c r="K50" s="103">
        <v>1000000</v>
      </c>
      <c r="L50" s="103">
        <v>1000000</v>
      </c>
      <c r="M50" s="103">
        <v>1000000</v>
      </c>
      <c r="N50" s="103">
        <v>1000000</v>
      </c>
      <c r="O50" s="103">
        <v>1000000</v>
      </c>
      <c r="P50" s="68">
        <f t="shared" si="23"/>
        <v>0</v>
      </c>
      <c r="Q50" s="69">
        <f t="shared" si="24"/>
        <v>100</v>
      </c>
      <c r="R50" s="69">
        <f t="shared" si="25"/>
        <v>100</v>
      </c>
    </row>
    <row r="51" spans="1:18" ht="48">
      <c r="A51" s="50">
        <v>41</v>
      </c>
      <c r="B51" s="50" t="s">
        <v>188</v>
      </c>
      <c r="C51" s="51" t="s">
        <v>181</v>
      </c>
      <c r="D51" s="52" t="s">
        <v>218</v>
      </c>
      <c r="E51" s="104" t="s">
        <v>167</v>
      </c>
      <c r="F51" s="67" t="s">
        <v>183</v>
      </c>
      <c r="G51" s="58" t="s">
        <v>305</v>
      </c>
      <c r="H51" s="58" t="s">
        <v>435</v>
      </c>
      <c r="I51" s="65">
        <v>1076</v>
      </c>
      <c r="J51" s="103">
        <v>1500000</v>
      </c>
      <c r="K51" s="103">
        <v>1500000</v>
      </c>
      <c r="L51" s="103">
        <v>1500000</v>
      </c>
      <c r="M51" s="103">
        <v>1500000</v>
      </c>
      <c r="N51" s="103">
        <v>1500000</v>
      </c>
      <c r="O51" s="103">
        <v>1500000</v>
      </c>
      <c r="P51" s="68">
        <f t="shared" si="0"/>
        <v>0</v>
      </c>
      <c r="Q51" s="69">
        <f t="shared" si="1"/>
        <v>100</v>
      </c>
      <c r="R51" s="69">
        <f t="shared" si="2"/>
        <v>100</v>
      </c>
    </row>
    <row r="52" spans="1:18" ht="48">
      <c r="A52" s="50">
        <v>42</v>
      </c>
      <c r="B52" s="50" t="s">
        <v>188</v>
      </c>
      <c r="C52" s="51" t="s">
        <v>181</v>
      </c>
      <c r="D52" s="52" t="s">
        <v>219</v>
      </c>
      <c r="E52" s="104" t="s">
        <v>154</v>
      </c>
      <c r="F52" s="67" t="s">
        <v>183</v>
      </c>
      <c r="G52" s="58" t="s">
        <v>306</v>
      </c>
      <c r="H52" s="58" t="s">
        <v>435</v>
      </c>
      <c r="I52" s="65">
        <v>1909</v>
      </c>
      <c r="J52" s="103">
        <v>1500000</v>
      </c>
      <c r="K52" s="103">
        <v>1500000</v>
      </c>
      <c r="L52" s="103">
        <v>1500000</v>
      </c>
      <c r="M52" s="103">
        <v>1500000</v>
      </c>
      <c r="N52" s="103">
        <v>1500000</v>
      </c>
      <c r="O52" s="103">
        <v>1500000</v>
      </c>
      <c r="P52" s="68">
        <f t="shared" si="0"/>
        <v>0</v>
      </c>
      <c r="Q52" s="69">
        <f t="shared" si="1"/>
        <v>100</v>
      </c>
      <c r="R52" s="69">
        <f t="shared" si="2"/>
        <v>100</v>
      </c>
    </row>
    <row r="53" spans="1:18">
      <c r="A53" s="157"/>
      <c r="B53" s="157"/>
      <c r="C53" s="158"/>
      <c r="D53" s="159"/>
      <c r="E53" s="158"/>
      <c r="F53" s="160"/>
      <c r="G53" s="161"/>
      <c r="H53" s="106"/>
      <c r="I53" s="66"/>
      <c r="J53" s="162">
        <f t="shared" ref="J53:O53" si="26">SUM(J44:J52)</f>
        <v>10900000.1</v>
      </c>
      <c r="K53" s="162">
        <f t="shared" si="26"/>
        <v>10900000.1</v>
      </c>
      <c r="L53" s="162">
        <f t="shared" si="26"/>
        <v>10900000.1</v>
      </c>
      <c r="M53" s="162">
        <f t="shared" si="26"/>
        <v>10900000.1</v>
      </c>
      <c r="N53" s="162">
        <f t="shared" si="26"/>
        <v>10900000.1</v>
      </c>
      <c r="O53" s="162">
        <f t="shared" si="26"/>
        <v>10900000.1</v>
      </c>
      <c r="P53" s="163"/>
      <c r="Q53" s="157"/>
      <c r="R53" s="157"/>
    </row>
    <row r="54" spans="1:18" s="116" customFormat="1" ht="36">
      <c r="A54" s="111">
        <v>43</v>
      </c>
      <c r="B54" s="60" t="s">
        <v>193</v>
      </c>
      <c r="C54" s="60" t="s">
        <v>141</v>
      </c>
      <c r="D54" s="52" t="s">
        <v>220</v>
      </c>
      <c r="E54" s="60" t="s">
        <v>168</v>
      </c>
      <c r="F54" s="67" t="s">
        <v>504</v>
      </c>
      <c r="G54" s="58"/>
      <c r="H54" s="58" t="s">
        <v>439</v>
      </c>
      <c r="I54" s="65">
        <v>30</v>
      </c>
      <c r="J54" s="112">
        <v>5653.89</v>
      </c>
      <c r="K54" s="112">
        <v>5653.89</v>
      </c>
      <c r="L54" s="112">
        <v>5653.89</v>
      </c>
      <c r="M54" s="112">
        <v>5653.89</v>
      </c>
      <c r="N54" s="112">
        <v>5653.89</v>
      </c>
      <c r="O54" s="112">
        <v>5653.89</v>
      </c>
      <c r="P54" s="164">
        <f t="shared" si="0"/>
        <v>0</v>
      </c>
      <c r="Q54" s="111">
        <f t="shared" si="1"/>
        <v>100</v>
      </c>
      <c r="R54" s="111">
        <f t="shared" si="2"/>
        <v>100</v>
      </c>
    </row>
    <row r="55" spans="1:18" s="116" customFormat="1" ht="56.25" customHeight="1">
      <c r="A55" s="111">
        <v>44</v>
      </c>
      <c r="B55" s="60" t="s">
        <v>193</v>
      </c>
      <c r="C55" s="60" t="s">
        <v>141</v>
      </c>
      <c r="D55" s="52" t="s">
        <v>221</v>
      </c>
      <c r="E55" s="60" t="s">
        <v>505</v>
      </c>
      <c r="F55" s="67" t="s">
        <v>504</v>
      </c>
      <c r="G55" s="58"/>
      <c r="H55" s="58" t="s">
        <v>439</v>
      </c>
      <c r="I55" s="65">
        <v>25</v>
      </c>
      <c r="J55" s="112">
        <v>3215.81</v>
      </c>
      <c r="K55" s="112">
        <v>3215.81</v>
      </c>
      <c r="L55" s="112">
        <v>3215.81</v>
      </c>
      <c r="M55" s="112">
        <v>3215.81</v>
      </c>
      <c r="N55" s="112">
        <v>3215.81</v>
      </c>
      <c r="O55" s="112">
        <v>3215.81</v>
      </c>
      <c r="P55" s="164">
        <f t="shared" si="0"/>
        <v>0</v>
      </c>
      <c r="Q55" s="111">
        <f t="shared" si="1"/>
        <v>100</v>
      </c>
      <c r="R55" s="111">
        <f t="shared" si="2"/>
        <v>100</v>
      </c>
    </row>
    <row r="56" spans="1:18" ht="56.25" customHeight="1">
      <c r="A56" s="50">
        <v>45</v>
      </c>
      <c r="B56" s="51" t="s">
        <v>193</v>
      </c>
      <c r="C56" s="51" t="s">
        <v>141</v>
      </c>
      <c r="D56" s="52" t="s">
        <v>472</v>
      </c>
      <c r="E56" s="51" t="s">
        <v>154</v>
      </c>
      <c r="F56" s="67" t="s">
        <v>183</v>
      </c>
      <c r="G56" s="58" t="s">
        <v>473</v>
      </c>
      <c r="H56" s="59" t="s">
        <v>436</v>
      </c>
      <c r="I56" s="65">
        <v>145</v>
      </c>
      <c r="J56" s="103">
        <v>500000</v>
      </c>
      <c r="K56" s="103">
        <v>500000</v>
      </c>
      <c r="L56" s="103">
        <v>500000</v>
      </c>
      <c r="M56" s="103">
        <v>500000</v>
      </c>
      <c r="N56" s="103">
        <v>500000</v>
      </c>
      <c r="O56" s="103">
        <v>500000</v>
      </c>
      <c r="P56" s="68">
        <f t="shared" ref="P56" si="27">L56-O56</f>
        <v>0</v>
      </c>
      <c r="Q56" s="69">
        <f t="shared" ref="Q56" si="28">L56/M56*100</f>
        <v>100</v>
      </c>
      <c r="R56" s="69">
        <f t="shared" ref="R56" si="29">L56/O56*100</f>
        <v>100</v>
      </c>
    </row>
    <row r="57" spans="1:18" ht="38.25">
      <c r="A57" s="50">
        <v>46</v>
      </c>
      <c r="B57" s="50" t="s">
        <v>193</v>
      </c>
      <c r="C57" s="51" t="s">
        <v>141</v>
      </c>
      <c r="D57" s="52" t="s">
        <v>223</v>
      </c>
      <c r="E57" s="51" t="s">
        <v>168</v>
      </c>
      <c r="F57" s="67" t="s">
        <v>183</v>
      </c>
      <c r="G57" s="58" t="s">
        <v>307</v>
      </c>
      <c r="H57" s="58" t="s">
        <v>438</v>
      </c>
      <c r="I57" s="105">
        <v>2452</v>
      </c>
      <c r="J57" s="103">
        <v>871079.1</v>
      </c>
      <c r="K57" s="103">
        <v>871079.1</v>
      </c>
      <c r="L57" s="103">
        <v>871079.1</v>
      </c>
      <c r="M57" s="103">
        <v>871079.1</v>
      </c>
      <c r="N57" s="103">
        <v>871079.1</v>
      </c>
      <c r="O57" s="103">
        <v>871079.1</v>
      </c>
      <c r="P57" s="68">
        <f t="shared" si="0"/>
        <v>0</v>
      </c>
      <c r="Q57" s="69">
        <f t="shared" si="1"/>
        <v>100</v>
      </c>
      <c r="R57" s="69">
        <f t="shared" si="2"/>
        <v>100</v>
      </c>
    </row>
    <row r="58" spans="1:18" ht="38.25">
      <c r="A58" s="50">
        <v>47</v>
      </c>
      <c r="B58" s="50" t="s">
        <v>193</v>
      </c>
      <c r="C58" s="51" t="s">
        <v>141</v>
      </c>
      <c r="D58" s="52" t="s">
        <v>224</v>
      </c>
      <c r="E58" s="51" t="s">
        <v>222</v>
      </c>
      <c r="F58" s="67" t="s">
        <v>183</v>
      </c>
      <c r="G58" s="58" t="s">
        <v>308</v>
      </c>
      <c r="H58" s="58" t="s">
        <v>438</v>
      </c>
      <c r="I58" s="105">
        <v>1624</v>
      </c>
      <c r="J58" s="103">
        <v>1344105</v>
      </c>
      <c r="K58" s="103">
        <v>1344105</v>
      </c>
      <c r="L58" s="103">
        <v>1344105</v>
      </c>
      <c r="M58" s="103">
        <v>1344105</v>
      </c>
      <c r="N58" s="103">
        <v>1344105</v>
      </c>
      <c r="O58" s="103">
        <v>1344105</v>
      </c>
      <c r="P58" s="68">
        <f t="shared" si="0"/>
        <v>0</v>
      </c>
      <c r="Q58" s="69">
        <f t="shared" si="1"/>
        <v>100</v>
      </c>
      <c r="R58" s="69">
        <f t="shared" si="2"/>
        <v>100</v>
      </c>
    </row>
    <row r="59" spans="1:18" ht="38.25">
      <c r="A59" s="50">
        <v>48</v>
      </c>
      <c r="B59" s="50" t="s">
        <v>193</v>
      </c>
      <c r="C59" s="51" t="s">
        <v>141</v>
      </c>
      <c r="D59" s="52" t="s">
        <v>225</v>
      </c>
      <c r="E59" s="51" t="s">
        <v>226</v>
      </c>
      <c r="F59" s="67" t="s">
        <v>183</v>
      </c>
      <c r="G59" s="58" t="s">
        <v>309</v>
      </c>
      <c r="H59" s="58" t="s">
        <v>438</v>
      </c>
      <c r="I59" s="105">
        <v>1182</v>
      </c>
      <c r="J59" s="103">
        <v>551670</v>
      </c>
      <c r="K59" s="103">
        <v>551670</v>
      </c>
      <c r="L59" s="103">
        <v>551670</v>
      </c>
      <c r="M59" s="103">
        <v>551670</v>
      </c>
      <c r="N59" s="103">
        <v>551670</v>
      </c>
      <c r="O59" s="103">
        <v>551670</v>
      </c>
      <c r="P59" s="68">
        <f t="shared" si="0"/>
        <v>0</v>
      </c>
      <c r="Q59" s="69">
        <f t="shared" si="1"/>
        <v>100</v>
      </c>
      <c r="R59" s="69">
        <f t="shared" si="2"/>
        <v>100</v>
      </c>
    </row>
    <row r="60" spans="1:18" ht="38.25">
      <c r="A60" s="50">
        <v>49</v>
      </c>
      <c r="B60" s="50" t="s">
        <v>193</v>
      </c>
      <c r="C60" s="51" t="s">
        <v>141</v>
      </c>
      <c r="D60" s="52" t="s">
        <v>227</v>
      </c>
      <c r="E60" s="51" t="s">
        <v>163</v>
      </c>
      <c r="F60" s="67" t="s">
        <v>183</v>
      </c>
      <c r="G60" s="58" t="s">
        <v>310</v>
      </c>
      <c r="H60" s="58" t="s">
        <v>438</v>
      </c>
      <c r="I60" s="105">
        <v>1150</v>
      </c>
      <c r="J60" s="103">
        <v>1173292.1200000001</v>
      </c>
      <c r="K60" s="103">
        <v>1173292.1200000001</v>
      </c>
      <c r="L60" s="103">
        <v>1173292.1200000001</v>
      </c>
      <c r="M60" s="103">
        <v>1173292.1200000001</v>
      </c>
      <c r="N60" s="103">
        <v>1173292.1200000001</v>
      </c>
      <c r="O60" s="103">
        <v>1173292.1200000001</v>
      </c>
      <c r="P60" s="68">
        <f t="shared" si="0"/>
        <v>0</v>
      </c>
      <c r="Q60" s="69">
        <f t="shared" si="1"/>
        <v>100</v>
      </c>
      <c r="R60" s="69">
        <f t="shared" si="2"/>
        <v>100</v>
      </c>
    </row>
    <row r="61" spans="1:18" ht="38.25">
      <c r="A61" s="50">
        <v>50</v>
      </c>
      <c r="B61" s="50" t="s">
        <v>193</v>
      </c>
      <c r="C61" s="51" t="s">
        <v>141</v>
      </c>
      <c r="D61" s="52" t="s">
        <v>228</v>
      </c>
      <c r="E61" s="51" t="s">
        <v>155</v>
      </c>
      <c r="F61" s="67" t="s">
        <v>183</v>
      </c>
      <c r="G61" s="58" t="s">
        <v>311</v>
      </c>
      <c r="H61" s="58" t="s">
        <v>438</v>
      </c>
      <c r="I61" s="65">
        <v>107</v>
      </c>
      <c r="J61" s="103">
        <v>179214</v>
      </c>
      <c r="K61" s="103">
        <v>179214</v>
      </c>
      <c r="L61" s="103">
        <v>179214</v>
      </c>
      <c r="M61" s="103">
        <v>179214</v>
      </c>
      <c r="N61" s="103">
        <v>179214</v>
      </c>
      <c r="O61" s="103">
        <v>179214</v>
      </c>
      <c r="P61" s="68">
        <f t="shared" si="0"/>
        <v>0</v>
      </c>
      <c r="Q61" s="69">
        <f t="shared" si="1"/>
        <v>100</v>
      </c>
      <c r="R61" s="69">
        <f t="shared" si="2"/>
        <v>100</v>
      </c>
    </row>
    <row r="62" spans="1:18" ht="38.25">
      <c r="A62" s="50">
        <v>51</v>
      </c>
      <c r="B62" s="50" t="s">
        <v>193</v>
      </c>
      <c r="C62" s="51" t="s">
        <v>141</v>
      </c>
      <c r="D62" s="52" t="s">
        <v>229</v>
      </c>
      <c r="E62" s="51" t="s">
        <v>230</v>
      </c>
      <c r="F62" s="67" t="s">
        <v>183</v>
      </c>
      <c r="G62" s="58" t="s">
        <v>312</v>
      </c>
      <c r="H62" s="58" t="s">
        <v>438</v>
      </c>
      <c r="I62" s="65">
        <v>316</v>
      </c>
      <c r="J62" s="103">
        <v>268821</v>
      </c>
      <c r="K62" s="103">
        <v>268821</v>
      </c>
      <c r="L62" s="103">
        <v>268821</v>
      </c>
      <c r="M62" s="103">
        <v>268821</v>
      </c>
      <c r="N62" s="103">
        <v>268821</v>
      </c>
      <c r="O62" s="103">
        <v>268821</v>
      </c>
      <c r="P62" s="68">
        <f t="shared" si="0"/>
        <v>0</v>
      </c>
      <c r="Q62" s="69">
        <f t="shared" si="1"/>
        <v>100</v>
      </c>
      <c r="R62" s="69">
        <f t="shared" si="2"/>
        <v>100</v>
      </c>
    </row>
    <row r="63" spans="1:18" ht="38.25">
      <c r="A63" s="50">
        <v>52</v>
      </c>
      <c r="B63" s="50" t="s">
        <v>193</v>
      </c>
      <c r="C63" s="51" t="s">
        <v>141</v>
      </c>
      <c r="D63" s="52" t="s">
        <v>231</v>
      </c>
      <c r="E63" s="51" t="s">
        <v>232</v>
      </c>
      <c r="F63" s="67" t="s">
        <v>183</v>
      </c>
      <c r="G63" s="58" t="s">
        <v>313</v>
      </c>
      <c r="H63" s="58" t="s">
        <v>438</v>
      </c>
      <c r="I63" s="65">
        <v>983</v>
      </c>
      <c r="J63" s="103">
        <v>320460</v>
      </c>
      <c r="K63" s="103">
        <v>320460</v>
      </c>
      <c r="L63" s="103">
        <v>320460</v>
      </c>
      <c r="M63" s="103">
        <v>320460</v>
      </c>
      <c r="N63" s="103">
        <v>320460</v>
      </c>
      <c r="O63" s="103">
        <v>320460</v>
      </c>
      <c r="P63" s="68">
        <f t="shared" si="0"/>
        <v>0</v>
      </c>
      <c r="Q63" s="69">
        <f t="shared" si="1"/>
        <v>100</v>
      </c>
      <c r="R63" s="69">
        <f t="shared" si="2"/>
        <v>100</v>
      </c>
    </row>
    <row r="64" spans="1:18" ht="38.25">
      <c r="A64" s="50">
        <v>53</v>
      </c>
      <c r="B64" s="50" t="s">
        <v>193</v>
      </c>
      <c r="C64" s="51" t="s">
        <v>141</v>
      </c>
      <c r="D64" s="52" t="s">
        <v>233</v>
      </c>
      <c r="E64" s="51" t="s">
        <v>149</v>
      </c>
      <c r="F64" s="67" t="s">
        <v>183</v>
      </c>
      <c r="G64" s="58" t="s">
        <v>314</v>
      </c>
      <c r="H64" s="58" t="s">
        <v>438</v>
      </c>
      <c r="I64" s="65">
        <v>395</v>
      </c>
      <c r="J64" s="103">
        <v>929530.92</v>
      </c>
      <c r="K64" s="103">
        <v>929530.92</v>
      </c>
      <c r="L64" s="103">
        <v>929530.92</v>
      </c>
      <c r="M64" s="103">
        <v>929530.92</v>
      </c>
      <c r="N64" s="103">
        <v>929530.92</v>
      </c>
      <c r="O64" s="103">
        <v>929530.92</v>
      </c>
      <c r="P64" s="68">
        <f t="shared" si="0"/>
        <v>0</v>
      </c>
      <c r="Q64" s="69">
        <f t="shared" si="1"/>
        <v>100</v>
      </c>
      <c r="R64" s="69">
        <f t="shared" si="2"/>
        <v>100</v>
      </c>
    </row>
    <row r="65" spans="1:18" ht="38.25">
      <c r="A65" s="50">
        <v>54</v>
      </c>
      <c r="B65" s="50" t="s">
        <v>193</v>
      </c>
      <c r="C65" s="51" t="s">
        <v>141</v>
      </c>
      <c r="D65" s="52" t="s">
        <v>234</v>
      </c>
      <c r="E65" s="51" t="s">
        <v>164</v>
      </c>
      <c r="F65" s="67" t="s">
        <v>183</v>
      </c>
      <c r="G65" s="58" t="s">
        <v>315</v>
      </c>
      <c r="H65" s="58" t="s">
        <v>438</v>
      </c>
      <c r="I65" s="65">
        <v>222</v>
      </c>
      <c r="J65" s="103">
        <v>1097250</v>
      </c>
      <c r="K65" s="103">
        <v>1097250</v>
      </c>
      <c r="L65" s="103">
        <v>1097250</v>
      </c>
      <c r="M65" s="103">
        <v>1097250</v>
      </c>
      <c r="N65" s="103">
        <v>1097250</v>
      </c>
      <c r="O65" s="103">
        <v>1097250</v>
      </c>
      <c r="P65" s="68">
        <f t="shared" si="0"/>
        <v>0</v>
      </c>
      <c r="Q65" s="69">
        <f t="shared" si="1"/>
        <v>100</v>
      </c>
      <c r="R65" s="69">
        <f t="shared" si="2"/>
        <v>100</v>
      </c>
    </row>
    <row r="66" spans="1:18" ht="38.25">
      <c r="A66" s="50">
        <v>55</v>
      </c>
      <c r="B66" s="50" t="s">
        <v>193</v>
      </c>
      <c r="C66" s="51" t="s">
        <v>141</v>
      </c>
      <c r="D66" s="52" t="s">
        <v>235</v>
      </c>
      <c r="E66" s="51" t="s">
        <v>236</v>
      </c>
      <c r="F66" s="67" t="s">
        <v>183</v>
      </c>
      <c r="G66" s="58" t="s">
        <v>316</v>
      </c>
      <c r="H66" s="58" t="s">
        <v>438</v>
      </c>
      <c r="I66" s="105">
        <v>1701</v>
      </c>
      <c r="J66" s="103">
        <v>1068839.02</v>
      </c>
      <c r="K66" s="103">
        <v>1068839.02</v>
      </c>
      <c r="L66" s="103">
        <v>1068839.02</v>
      </c>
      <c r="M66" s="103">
        <v>1068839.02</v>
      </c>
      <c r="N66" s="103">
        <v>1068839.02</v>
      </c>
      <c r="O66" s="103">
        <v>1068839.02</v>
      </c>
      <c r="P66" s="68">
        <f t="shared" si="0"/>
        <v>0</v>
      </c>
      <c r="Q66" s="69">
        <f t="shared" si="1"/>
        <v>100</v>
      </c>
      <c r="R66" s="69">
        <f t="shared" si="2"/>
        <v>100</v>
      </c>
    </row>
    <row r="67" spans="1:18" ht="38.25">
      <c r="A67" s="50">
        <v>56</v>
      </c>
      <c r="B67" s="50" t="s">
        <v>193</v>
      </c>
      <c r="C67" s="51" t="s">
        <v>141</v>
      </c>
      <c r="D67" s="52" t="s">
        <v>237</v>
      </c>
      <c r="E67" s="51" t="s">
        <v>178</v>
      </c>
      <c r="F67" s="67" t="s">
        <v>183</v>
      </c>
      <c r="G67" s="58" t="s">
        <v>317</v>
      </c>
      <c r="H67" s="58" t="s">
        <v>438</v>
      </c>
      <c r="I67" s="105">
        <v>1793</v>
      </c>
      <c r="J67" s="103">
        <v>383458.94</v>
      </c>
      <c r="K67" s="103">
        <v>383458.94</v>
      </c>
      <c r="L67" s="103">
        <v>383458.94</v>
      </c>
      <c r="M67" s="103">
        <v>383458.94</v>
      </c>
      <c r="N67" s="103">
        <v>383458.94</v>
      </c>
      <c r="O67" s="103">
        <v>383458.94</v>
      </c>
      <c r="P67" s="68">
        <f t="shared" si="0"/>
        <v>0</v>
      </c>
      <c r="Q67" s="69">
        <f t="shared" si="1"/>
        <v>100</v>
      </c>
      <c r="R67" s="69">
        <f t="shared" si="2"/>
        <v>100</v>
      </c>
    </row>
    <row r="68" spans="1:18" ht="38.25">
      <c r="A68" s="50">
        <v>57</v>
      </c>
      <c r="B68" s="50" t="s">
        <v>193</v>
      </c>
      <c r="C68" s="51" t="s">
        <v>141</v>
      </c>
      <c r="D68" s="52" t="s">
        <v>238</v>
      </c>
      <c r="E68" s="51" t="s">
        <v>166</v>
      </c>
      <c r="F68" s="67" t="s">
        <v>183</v>
      </c>
      <c r="G68" s="58" t="s">
        <v>318</v>
      </c>
      <c r="H68" s="58" t="s">
        <v>438</v>
      </c>
      <c r="I68" s="65">
        <v>342</v>
      </c>
      <c r="J68" s="103">
        <v>550000</v>
      </c>
      <c r="K68" s="103">
        <v>550000</v>
      </c>
      <c r="L68" s="103">
        <v>550000</v>
      </c>
      <c r="M68" s="103">
        <v>550000</v>
      </c>
      <c r="N68" s="103">
        <v>550000</v>
      </c>
      <c r="O68" s="103">
        <v>550000</v>
      </c>
      <c r="P68" s="68">
        <f t="shared" si="0"/>
        <v>0</v>
      </c>
      <c r="Q68" s="69">
        <f t="shared" si="1"/>
        <v>100</v>
      </c>
      <c r="R68" s="69">
        <f t="shared" si="2"/>
        <v>100</v>
      </c>
    </row>
    <row r="69" spans="1:18" ht="38.25">
      <c r="A69" s="50">
        <v>58</v>
      </c>
      <c r="B69" s="50" t="s">
        <v>193</v>
      </c>
      <c r="C69" s="51" t="s">
        <v>141</v>
      </c>
      <c r="D69" s="52" t="s">
        <v>239</v>
      </c>
      <c r="E69" s="51" t="s">
        <v>167</v>
      </c>
      <c r="F69" s="67" t="s">
        <v>183</v>
      </c>
      <c r="G69" s="58" t="s">
        <v>319</v>
      </c>
      <c r="H69" s="58" t="s">
        <v>438</v>
      </c>
      <c r="I69" s="105">
        <v>1109</v>
      </c>
      <c r="J69" s="103">
        <v>565000</v>
      </c>
      <c r="K69" s="103">
        <v>565000</v>
      </c>
      <c r="L69" s="103">
        <v>565000</v>
      </c>
      <c r="M69" s="103">
        <v>565000</v>
      </c>
      <c r="N69" s="103">
        <v>565000</v>
      </c>
      <c r="O69" s="103">
        <v>565000</v>
      </c>
      <c r="P69" s="68">
        <f t="shared" si="0"/>
        <v>0</v>
      </c>
      <c r="Q69" s="69">
        <f t="shared" si="1"/>
        <v>100</v>
      </c>
      <c r="R69" s="69">
        <f t="shared" si="2"/>
        <v>100</v>
      </c>
    </row>
    <row r="70" spans="1:18" ht="38.25">
      <c r="A70" s="50">
        <v>59</v>
      </c>
      <c r="B70" s="50" t="s">
        <v>193</v>
      </c>
      <c r="C70" s="51" t="s">
        <v>141</v>
      </c>
      <c r="D70" s="52" t="s">
        <v>240</v>
      </c>
      <c r="E70" s="51" t="s">
        <v>168</v>
      </c>
      <c r="F70" s="67" t="s">
        <v>183</v>
      </c>
      <c r="G70" s="58" t="s">
        <v>320</v>
      </c>
      <c r="H70" s="58" t="s">
        <v>438</v>
      </c>
      <c r="I70" s="105">
        <v>2452</v>
      </c>
      <c r="J70" s="103">
        <v>888000</v>
      </c>
      <c r="K70" s="103">
        <v>888000</v>
      </c>
      <c r="L70" s="103">
        <v>888000</v>
      </c>
      <c r="M70" s="103">
        <v>888000</v>
      </c>
      <c r="N70" s="103">
        <v>888000</v>
      </c>
      <c r="O70" s="103">
        <v>888000</v>
      </c>
      <c r="P70" s="68">
        <f t="shared" si="0"/>
        <v>0</v>
      </c>
      <c r="Q70" s="69">
        <f t="shared" si="1"/>
        <v>100</v>
      </c>
      <c r="R70" s="69">
        <f t="shared" si="2"/>
        <v>100</v>
      </c>
    </row>
    <row r="71" spans="1:18" ht="38.25">
      <c r="A71" s="50">
        <v>60</v>
      </c>
      <c r="B71" s="50" t="s">
        <v>193</v>
      </c>
      <c r="C71" s="51" t="s">
        <v>141</v>
      </c>
      <c r="D71" s="52" t="s">
        <v>241</v>
      </c>
      <c r="E71" s="51" t="s">
        <v>242</v>
      </c>
      <c r="F71" s="67" t="s">
        <v>183</v>
      </c>
      <c r="G71" s="58" t="s">
        <v>321</v>
      </c>
      <c r="H71" s="58" t="s">
        <v>438</v>
      </c>
      <c r="I71" s="105">
        <v>1133</v>
      </c>
      <c r="J71" s="103">
        <v>429250</v>
      </c>
      <c r="K71" s="103">
        <v>429250</v>
      </c>
      <c r="L71" s="103">
        <v>429250</v>
      </c>
      <c r="M71" s="103">
        <v>429250</v>
      </c>
      <c r="N71" s="103">
        <v>429250</v>
      </c>
      <c r="O71" s="103">
        <v>429250</v>
      </c>
      <c r="P71" s="68">
        <f t="shared" si="0"/>
        <v>0</v>
      </c>
      <c r="Q71" s="69">
        <f t="shared" si="1"/>
        <v>100</v>
      </c>
      <c r="R71" s="69">
        <f t="shared" si="2"/>
        <v>100</v>
      </c>
    </row>
    <row r="72" spans="1:18" ht="38.25">
      <c r="A72" s="50">
        <v>61</v>
      </c>
      <c r="B72" s="50" t="s">
        <v>193</v>
      </c>
      <c r="C72" s="51" t="s">
        <v>141</v>
      </c>
      <c r="D72" s="52" t="s">
        <v>243</v>
      </c>
      <c r="E72" s="51" t="s">
        <v>169</v>
      </c>
      <c r="F72" s="67" t="s">
        <v>183</v>
      </c>
      <c r="G72" s="58" t="s">
        <v>322</v>
      </c>
      <c r="H72" s="58" t="s">
        <v>438</v>
      </c>
      <c r="I72" s="65">
        <v>412</v>
      </c>
      <c r="J72" s="103">
        <v>1108058.17</v>
      </c>
      <c r="K72" s="103">
        <v>1108058.17</v>
      </c>
      <c r="L72" s="103">
        <v>1108058.17</v>
      </c>
      <c r="M72" s="103">
        <v>1108058.17</v>
      </c>
      <c r="N72" s="103">
        <v>1108058.17</v>
      </c>
      <c r="O72" s="103">
        <v>1108058.17</v>
      </c>
      <c r="P72" s="68">
        <f t="shared" si="0"/>
        <v>0</v>
      </c>
      <c r="Q72" s="69">
        <f t="shared" si="1"/>
        <v>100</v>
      </c>
      <c r="R72" s="69">
        <f t="shared" si="2"/>
        <v>100</v>
      </c>
    </row>
    <row r="73" spans="1:18" ht="38.25">
      <c r="A73" s="50">
        <v>62</v>
      </c>
      <c r="B73" s="50" t="s">
        <v>193</v>
      </c>
      <c r="C73" s="51" t="s">
        <v>141</v>
      </c>
      <c r="D73" s="52" t="s">
        <v>244</v>
      </c>
      <c r="E73" s="51" t="s">
        <v>170</v>
      </c>
      <c r="F73" s="67" t="s">
        <v>183</v>
      </c>
      <c r="G73" s="58" t="s">
        <v>323</v>
      </c>
      <c r="H73" s="58" t="s">
        <v>438</v>
      </c>
      <c r="I73" s="65">
        <v>259</v>
      </c>
      <c r="J73" s="103">
        <v>595000</v>
      </c>
      <c r="K73" s="103">
        <v>595000</v>
      </c>
      <c r="L73" s="103">
        <v>595000</v>
      </c>
      <c r="M73" s="103">
        <v>595000</v>
      </c>
      <c r="N73" s="103">
        <v>595000</v>
      </c>
      <c r="O73" s="103">
        <v>595000</v>
      </c>
      <c r="P73" s="68">
        <f t="shared" si="0"/>
        <v>0</v>
      </c>
      <c r="Q73" s="69">
        <f t="shared" si="1"/>
        <v>100</v>
      </c>
      <c r="R73" s="69">
        <f t="shared" si="2"/>
        <v>100</v>
      </c>
    </row>
    <row r="74" spans="1:18" ht="38.25">
      <c r="A74" s="50">
        <v>63</v>
      </c>
      <c r="B74" s="50" t="s">
        <v>193</v>
      </c>
      <c r="C74" s="51" t="s">
        <v>141</v>
      </c>
      <c r="D74" s="52" t="s">
        <v>245</v>
      </c>
      <c r="E74" s="51" t="s">
        <v>171</v>
      </c>
      <c r="F74" s="67" t="s">
        <v>183</v>
      </c>
      <c r="G74" s="58" t="s">
        <v>324</v>
      </c>
      <c r="H74" s="58" t="s">
        <v>438</v>
      </c>
      <c r="I74" s="65">
        <v>601</v>
      </c>
      <c r="J74" s="103">
        <v>893000</v>
      </c>
      <c r="K74" s="103">
        <v>893000</v>
      </c>
      <c r="L74" s="103">
        <v>893000</v>
      </c>
      <c r="M74" s="103">
        <v>893000</v>
      </c>
      <c r="N74" s="103">
        <v>893000</v>
      </c>
      <c r="O74" s="103">
        <v>893000</v>
      </c>
      <c r="P74" s="68">
        <f t="shared" si="0"/>
        <v>0</v>
      </c>
      <c r="Q74" s="69">
        <f t="shared" si="1"/>
        <v>100</v>
      </c>
      <c r="R74" s="69">
        <f t="shared" si="2"/>
        <v>100</v>
      </c>
    </row>
    <row r="75" spans="1:18" ht="38.25">
      <c r="A75" s="50">
        <v>64</v>
      </c>
      <c r="B75" s="50" t="s">
        <v>193</v>
      </c>
      <c r="C75" s="51" t="s">
        <v>141</v>
      </c>
      <c r="D75" s="52" t="s">
        <v>246</v>
      </c>
      <c r="E75" s="51" t="s">
        <v>172</v>
      </c>
      <c r="F75" s="67" t="s">
        <v>183</v>
      </c>
      <c r="G75" s="58" t="s">
        <v>325</v>
      </c>
      <c r="H75" s="58" t="s">
        <v>438</v>
      </c>
      <c r="I75" s="65">
        <v>73</v>
      </c>
      <c r="J75" s="103">
        <v>890000</v>
      </c>
      <c r="K75" s="103">
        <v>890000</v>
      </c>
      <c r="L75" s="103">
        <v>890000</v>
      </c>
      <c r="M75" s="103">
        <v>890000</v>
      </c>
      <c r="N75" s="103">
        <v>890000</v>
      </c>
      <c r="O75" s="103">
        <v>890000</v>
      </c>
      <c r="P75" s="68">
        <f t="shared" si="0"/>
        <v>0</v>
      </c>
      <c r="Q75" s="69">
        <f t="shared" si="1"/>
        <v>100</v>
      </c>
      <c r="R75" s="69">
        <f t="shared" si="2"/>
        <v>100</v>
      </c>
    </row>
    <row r="76" spans="1:18" ht="38.25">
      <c r="A76" s="50">
        <v>65</v>
      </c>
      <c r="B76" s="50" t="s">
        <v>193</v>
      </c>
      <c r="C76" s="51" t="s">
        <v>141</v>
      </c>
      <c r="D76" s="52" t="s">
        <v>247</v>
      </c>
      <c r="E76" s="60" t="s">
        <v>171</v>
      </c>
      <c r="F76" s="67" t="s">
        <v>183</v>
      </c>
      <c r="G76" s="58" t="s">
        <v>326</v>
      </c>
      <c r="H76" s="58" t="s">
        <v>438</v>
      </c>
      <c r="I76" s="65">
        <v>653</v>
      </c>
      <c r="J76" s="103">
        <v>959161.93</v>
      </c>
      <c r="K76" s="103">
        <v>959161.93</v>
      </c>
      <c r="L76" s="103">
        <v>959161.93</v>
      </c>
      <c r="M76" s="103">
        <v>959161.93</v>
      </c>
      <c r="N76" s="103">
        <v>959161.93</v>
      </c>
      <c r="O76" s="103">
        <v>959161.93</v>
      </c>
      <c r="P76" s="68">
        <f t="shared" si="0"/>
        <v>0</v>
      </c>
      <c r="Q76" s="69">
        <f t="shared" si="1"/>
        <v>100</v>
      </c>
      <c r="R76" s="69">
        <f t="shared" si="2"/>
        <v>100</v>
      </c>
    </row>
    <row r="77" spans="1:18" ht="38.25">
      <c r="A77" s="50">
        <v>66</v>
      </c>
      <c r="B77" s="50" t="s">
        <v>193</v>
      </c>
      <c r="C77" s="51" t="s">
        <v>141</v>
      </c>
      <c r="D77" s="52" t="s">
        <v>248</v>
      </c>
      <c r="E77" s="60" t="s">
        <v>249</v>
      </c>
      <c r="F77" s="67" t="s">
        <v>183</v>
      </c>
      <c r="G77" s="58" t="s">
        <v>327</v>
      </c>
      <c r="H77" s="58" t="s">
        <v>438</v>
      </c>
      <c r="I77" s="65">
        <v>206</v>
      </c>
      <c r="J77" s="103">
        <v>1691220.1</v>
      </c>
      <c r="K77" s="103">
        <v>1691220.1</v>
      </c>
      <c r="L77" s="103">
        <v>1691220.1</v>
      </c>
      <c r="M77" s="103">
        <v>1691220.1</v>
      </c>
      <c r="N77" s="103">
        <v>1691220.1</v>
      </c>
      <c r="O77" s="103">
        <v>1691220.1</v>
      </c>
      <c r="P77" s="68">
        <f t="shared" si="0"/>
        <v>0</v>
      </c>
      <c r="Q77" s="69">
        <f t="shared" si="1"/>
        <v>100</v>
      </c>
      <c r="R77" s="69">
        <f t="shared" si="2"/>
        <v>100</v>
      </c>
    </row>
    <row r="78" spans="1:18" ht="38.25">
      <c r="A78" s="50">
        <v>67</v>
      </c>
      <c r="B78" s="50" t="s">
        <v>193</v>
      </c>
      <c r="C78" s="51" t="s">
        <v>141</v>
      </c>
      <c r="D78" s="52" t="s">
        <v>250</v>
      </c>
      <c r="E78" s="51" t="s">
        <v>173</v>
      </c>
      <c r="F78" s="67" t="s">
        <v>183</v>
      </c>
      <c r="G78" s="58" t="s">
        <v>328</v>
      </c>
      <c r="H78" s="58" t="s">
        <v>438</v>
      </c>
      <c r="I78" s="65">
        <v>407</v>
      </c>
      <c r="J78" s="103">
        <v>1584000</v>
      </c>
      <c r="K78" s="103">
        <v>1584000</v>
      </c>
      <c r="L78" s="103">
        <v>1584000</v>
      </c>
      <c r="M78" s="103">
        <v>1584000</v>
      </c>
      <c r="N78" s="103">
        <v>1584000</v>
      </c>
      <c r="O78" s="103">
        <v>1584000</v>
      </c>
      <c r="P78" s="68">
        <f t="shared" si="0"/>
        <v>0</v>
      </c>
      <c r="Q78" s="69">
        <f t="shared" si="1"/>
        <v>100</v>
      </c>
      <c r="R78" s="69">
        <f t="shared" si="2"/>
        <v>100</v>
      </c>
    </row>
    <row r="79" spans="1:18" ht="38.25">
      <c r="A79" s="50">
        <v>68</v>
      </c>
      <c r="B79" s="50" t="s">
        <v>193</v>
      </c>
      <c r="C79" s="51" t="s">
        <v>141</v>
      </c>
      <c r="D79" s="52" t="s">
        <v>251</v>
      </c>
      <c r="E79" s="51" t="s">
        <v>174</v>
      </c>
      <c r="F79" s="67" t="s">
        <v>183</v>
      </c>
      <c r="G79" s="58" t="s">
        <v>329</v>
      </c>
      <c r="H79" s="58" t="s">
        <v>438</v>
      </c>
      <c r="I79" s="65">
        <v>923</v>
      </c>
      <c r="J79" s="103">
        <v>713500</v>
      </c>
      <c r="K79" s="103">
        <v>713500</v>
      </c>
      <c r="L79" s="103">
        <v>713500</v>
      </c>
      <c r="M79" s="103">
        <v>713500</v>
      </c>
      <c r="N79" s="103">
        <v>713500</v>
      </c>
      <c r="O79" s="103">
        <v>713500</v>
      </c>
      <c r="P79" s="68">
        <f t="shared" si="0"/>
        <v>0</v>
      </c>
      <c r="Q79" s="69">
        <f t="shared" si="1"/>
        <v>100</v>
      </c>
      <c r="R79" s="69">
        <f t="shared" si="2"/>
        <v>100</v>
      </c>
    </row>
    <row r="80" spans="1:18" ht="38.25">
      <c r="A80" s="50">
        <v>69</v>
      </c>
      <c r="B80" s="50" t="s">
        <v>193</v>
      </c>
      <c r="C80" s="51" t="s">
        <v>141</v>
      </c>
      <c r="D80" s="52" t="s">
        <v>252</v>
      </c>
      <c r="E80" s="60" t="s">
        <v>175</v>
      </c>
      <c r="F80" s="67" t="s">
        <v>183</v>
      </c>
      <c r="G80" s="58" t="s">
        <v>330</v>
      </c>
      <c r="H80" s="58" t="s">
        <v>438</v>
      </c>
      <c r="I80" s="65">
        <v>1579</v>
      </c>
      <c r="J80" s="103">
        <v>828500</v>
      </c>
      <c r="K80" s="103">
        <v>828500</v>
      </c>
      <c r="L80" s="103">
        <v>828500</v>
      </c>
      <c r="M80" s="103">
        <v>828500</v>
      </c>
      <c r="N80" s="103">
        <v>828500</v>
      </c>
      <c r="O80" s="103">
        <v>828500</v>
      </c>
      <c r="P80" s="68">
        <f t="shared" si="0"/>
        <v>0</v>
      </c>
      <c r="Q80" s="69">
        <f t="shared" si="1"/>
        <v>100</v>
      </c>
      <c r="R80" s="69">
        <f t="shared" si="2"/>
        <v>100</v>
      </c>
    </row>
    <row r="81" spans="1:18" ht="38.25">
      <c r="A81" s="50">
        <v>70</v>
      </c>
      <c r="B81" s="50" t="s">
        <v>193</v>
      </c>
      <c r="C81" s="51" t="s">
        <v>141</v>
      </c>
      <c r="D81" s="52" t="s">
        <v>253</v>
      </c>
      <c r="E81" s="60" t="s">
        <v>176</v>
      </c>
      <c r="F81" s="67" t="s">
        <v>183</v>
      </c>
      <c r="G81" s="58" t="s">
        <v>331</v>
      </c>
      <c r="H81" s="58" t="s">
        <v>438</v>
      </c>
      <c r="I81" s="65">
        <v>64</v>
      </c>
      <c r="J81" s="103">
        <v>1090000</v>
      </c>
      <c r="K81" s="103">
        <v>1090000</v>
      </c>
      <c r="L81" s="103">
        <v>1090000</v>
      </c>
      <c r="M81" s="103">
        <v>1090000</v>
      </c>
      <c r="N81" s="103">
        <v>1090000</v>
      </c>
      <c r="O81" s="103">
        <v>1090000</v>
      </c>
      <c r="P81" s="68">
        <f t="shared" si="0"/>
        <v>0</v>
      </c>
      <c r="Q81" s="69">
        <f t="shared" si="1"/>
        <v>100</v>
      </c>
      <c r="R81" s="69">
        <f t="shared" si="2"/>
        <v>100</v>
      </c>
    </row>
    <row r="82" spans="1:18" ht="38.25">
      <c r="A82" s="50">
        <v>71</v>
      </c>
      <c r="B82" s="50" t="s">
        <v>193</v>
      </c>
      <c r="C82" s="51" t="s">
        <v>141</v>
      </c>
      <c r="D82" s="52" t="s">
        <v>254</v>
      </c>
      <c r="E82" s="60" t="s">
        <v>158</v>
      </c>
      <c r="F82" s="67" t="s">
        <v>183</v>
      </c>
      <c r="G82" s="58" t="s">
        <v>332</v>
      </c>
      <c r="H82" s="58" t="s">
        <v>438</v>
      </c>
      <c r="I82" s="65">
        <v>109</v>
      </c>
      <c r="J82" s="103">
        <v>1050000</v>
      </c>
      <c r="K82" s="103">
        <v>1050000</v>
      </c>
      <c r="L82" s="103">
        <v>1050000</v>
      </c>
      <c r="M82" s="103">
        <v>1050000</v>
      </c>
      <c r="N82" s="103">
        <v>1050000</v>
      </c>
      <c r="O82" s="103">
        <v>1050000</v>
      </c>
      <c r="P82" s="68">
        <f t="shared" si="0"/>
        <v>0</v>
      </c>
      <c r="Q82" s="69">
        <f t="shared" si="1"/>
        <v>100</v>
      </c>
      <c r="R82" s="69">
        <f t="shared" si="2"/>
        <v>100</v>
      </c>
    </row>
    <row r="83" spans="1:18" ht="38.25">
      <c r="A83" s="50">
        <v>72</v>
      </c>
      <c r="B83" s="50" t="s">
        <v>193</v>
      </c>
      <c r="C83" s="51" t="s">
        <v>141</v>
      </c>
      <c r="D83" s="52" t="s">
        <v>255</v>
      </c>
      <c r="E83" s="60" t="s">
        <v>160</v>
      </c>
      <c r="F83" s="67" t="s">
        <v>183</v>
      </c>
      <c r="G83" s="58" t="s">
        <v>333</v>
      </c>
      <c r="H83" s="58" t="s">
        <v>438</v>
      </c>
      <c r="I83" s="65">
        <v>70</v>
      </c>
      <c r="J83" s="103">
        <v>850000</v>
      </c>
      <c r="K83" s="103">
        <v>850000</v>
      </c>
      <c r="L83" s="103">
        <v>850000</v>
      </c>
      <c r="M83" s="103">
        <v>850000</v>
      </c>
      <c r="N83" s="103">
        <v>850000</v>
      </c>
      <c r="O83" s="103">
        <v>850000</v>
      </c>
      <c r="P83" s="68">
        <f t="shared" si="0"/>
        <v>0</v>
      </c>
      <c r="Q83" s="69">
        <f t="shared" si="1"/>
        <v>100</v>
      </c>
      <c r="R83" s="69">
        <f t="shared" si="2"/>
        <v>100</v>
      </c>
    </row>
    <row r="84" spans="1:18" ht="38.25">
      <c r="A84" s="50">
        <v>73</v>
      </c>
      <c r="B84" s="50" t="s">
        <v>193</v>
      </c>
      <c r="C84" s="51" t="s">
        <v>141</v>
      </c>
      <c r="D84" s="52" t="s">
        <v>256</v>
      </c>
      <c r="E84" s="60" t="s">
        <v>161</v>
      </c>
      <c r="F84" s="67" t="s">
        <v>183</v>
      </c>
      <c r="G84" s="58" t="s">
        <v>334</v>
      </c>
      <c r="H84" s="58" t="s">
        <v>438</v>
      </c>
      <c r="I84" s="65">
        <v>78</v>
      </c>
      <c r="J84" s="103">
        <v>580000</v>
      </c>
      <c r="K84" s="103">
        <v>580000</v>
      </c>
      <c r="L84" s="103">
        <v>580000</v>
      </c>
      <c r="M84" s="103">
        <v>580000</v>
      </c>
      <c r="N84" s="103">
        <v>580000</v>
      </c>
      <c r="O84" s="103">
        <v>580000</v>
      </c>
      <c r="P84" s="68">
        <f t="shared" si="0"/>
        <v>0</v>
      </c>
      <c r="Q84" s="69">
        <f t="shared" si="1"/>
        <v>100</v>
      </c>
      <c r="R84" s="69">
        <f t="shared" si="2"/>
        <v>100</v>
      </c>
    </row>
    <row r="85" spans="1:18" ht="38.25">
      <c r="A85" s="50">
        <v>74</v>
      </c>
      <c r="B85" s="50" t="s">
        <v>193</v>
      </c>
      <c r="C85" s="51" t="s">
        <v>141</v>
      </c>
      <c r="D85" s="52" t="s">
        <v>257</v>
      </c>
      <c r="E85" s="51" t="s">
        <v>258</v>
      </c>
      <c r="F85" s="67" t="s">
        <v>183</v>
      </c>
      <c r="G85" s="58" t="s">
        <v>335</v>
      </c>
      <c r="H85" s="58" t="s">
        <v>438</v>
      </c>
      <c r="I85" s="65">
        <v>808</v>
      </c>
      <c r="J85" s="103">
        <v>990000</v>
      </c>
      <c r="K85" s="103">
        <v>990000</v>
      </c>
      <c r="L85" s="103">
        <v>990000</v>
      </c>
      <c r="M85" s="103">
        <v>990000</v>
      </c>
      <c r="N85" s="103">
        <v>990000</v>
      </c>
      <c r="O85" s="103">
        <v>990000</v>
      </c>
      <c r="P85" s="68">
        <f t="shared" si="0"/>
        <v>0</v>
      </c>
      <c r="Q85" s="69">
        <f t="shared" si="1"/>
        <v>100</v>
      </c>
      <c r="R85" s="69">
        <f t="shared" si="2"/>
        <v>100</v>
      </c>
    </row>
    <row r="86" spans="1:18" ht="38.25">
      <c r="A86" s="50">
        <v>75</v>
      </c>
      <c r="B86" s="50" t="s">
        <v>193</v>
      </c>
      <c r="C86" s="51" t="s">
        <v>141</v>
      </c>
      <c r="D86" s="52" t="s">
        <v>259</v>
      </c>
      <c r="E86" s="51" t="s">
        <v>151</v>
      </c>
      <c r="F86" s="67" t="s">
        <v>183</v>
      </c>
      <c r="G86" s="58" t="s">
        <v>336</v>
      </c>
      <c r="H86" s="58" t="s">
        <v>438</v>
      </c>
      <c r="I86" s="65">
        <v>556</v>
      </c>
      <c r="J86" s="103">
        <v>700000</v>
      </c>
      <c r="K86" s="103">
        <v>700000</v>
      </c>
      <c r="L86" s="103">
        <v>700000</v>
      </c>
      <c r="M86" s="103">
        <v>700000</v>
      </c>
      <c r="N86" s="103">
        <v>700000</v>
      </c>
      <c r="O86" s="103">
        <v>700000</v>
      </c>
      <c r="P86" s="68">
        <f t="shared" si="0"/>
        <v>0</v>
      </c>
      <c r="Q86" s="69">
        <f t="shared" si="1"/>
        <v>100</v>
      </c>
      <c r="R86" s="69">
        <f t="shared" si="2"/>
        <v>100</v>
      </c>
    </row>
    <row r="87" spans="1:18" ht="48">
      <c r="A87" s="50">
        <v>76</v>
      </c>
      <c r="B87" s="50" t="s">
        <v>193</v>
      </c>
      <c r="C87" s="51" t="s">
        <v>141</v>
      </c>
      <c r="D87" s="52" t="s">
        <v>388</v>
      </c>
      <c r="E87" s="51" t="s">
        <v>398</v>
      </c>
      <c r="F87" s="67" t="s">
        <v>183</v>
      </c>
      <c r="G87" s="58" t="s">
        <v>474</v>
      </c>
      <c r="H87" s="58" t="s">
        <v>438</v>
      </c>
      <c r="I87" s="65">
        <v>139</v>
      </c>
      <c r="J87" s="103">
        <v>800000</v>
      </c>
      <c r="K87" s="103">
        <v>800000</v>
      </c>
      <c r="L87" s="103">
        <v>800000</v>
      </c>
      <c r="M87" s="103">
        <v>800000</v>
      </c>
      <c r="N87" s="103">
        <v>800000</v>
      </c>
      <c r="O87" s="103">
        <v>800000</v>
      </c>
      <c r="P87" s="68">
        <f t="shared" ref="P87:P97" si="30">L87-O87</f>
        <v>0</v>
      </c>
      <c r="Q87" s="69">
        <f t="shared" ref="Q87:Q97" si="31">L87/M87*100</f>
        <v>100</v>
      </c>
      <c r="R87" s="69">
        <f t="shared" ref="R87:R97" si="32">L87/O87*100</f>
        <v>100</v>
      </c>
    </row>
    <row r="88" spans="1:18" ht="48">
      <c r="A88" s="50">
        <v>77</v>
      </c>
      <c r="B88" s="50" t="s">
        <v>193</v>
      </c>
      <c r="C88" s="51" t="s">
        <v>141</v>
      </c>
      <c r="D88" s="52" t="s">
        <v>389</v>
      </c>
      <c r="E88" s="51" t="s">
        <v>165</v>
      </c>
      <c r="F88" s="67" t="s">
        <v>183</v>
      </c>
      <c r="G88" s="58" t="s">
        <v>476</v>
      </c>
      <c r="H88" s="58" t="s">
        <v>438</v>
      </c>
      <c r="I88" s="65">
        <v>172</v>
      </c>
      <c r="J88" s="103">
        <v>900000</v>
      </c>
      <c r="K88" s="103">
        <v>900000</v>
      </c>
      <c r="L88" s="103">
        <v>900000</v>
      </c>
      <c r="M88" s="103">
        <v>900000</v>
      </c>
      <c r="N88" s="103">
        <v>900000</v>
      </c>
      <c r="O88" s="103">
        <v>900000</v>
      </c>
      <c r="P88" s="68">
        <f t="shared" si="30"/>
        <v>0</v>
      </c>
      <c r="Q88" s="69">
        <f t="shared" si="31"/>
        <v>100</v>
      </c>
      <c r="R88" s="69">
        <f t="shared" si="32"/>
        <v>100</v>
      </c>
    </row>
    <row r="89" spans="1:18" ht="86.25" customHeight="1">
      <c r="A89" s="50">
        <v>78</v>
      </c>
      <c r="B89" s="50" t="s">
        <v>188</v>
      </c>
      <c r="C89" s="51" t="s">
        <v>179</v>
      </c>
      <c r="D89" s="52" t="s">
        <v>502</v>
      </c>
      <c r="E89" s="51" t="s">
        <v>189</v>
      </c>
      <c r="F89" s="67" t="s">
        <v>183</v>
      </c>
      <c r="G89" s="58" t="s">
        <v>503</v>
      </c>
      <c r="H89" s="58" t="s">
        <v>435</v>
      </c>
      <c r="I89" s="65">
        <v>196</v>
      </c>
      <c r="J89" s="103">
        <v>1227220</v>
      </c>
      <c r="K89" s="103">
        <v>1227220</v>
      </c>
      <c r="L89" s="103">
        <v>1227220</v>
      </c>
      <c r="M89" s="103">
        <v>1227220</v>
      </c>
      <c r="N89" s="103">
        <v>1227220</v>
      </c>
      <c r="O89" s="103">
        <v>1227220</v>
      </c>
      <c r="P89" s="68">
        <f>L89-O89</f>
        <v>0</v>
      </c>
      <c r="Q89" s="69">
        <f>L89/M89*100</f>
        <v>100</v>
      </c>
      <c r="R89" s="69">
        <f>L89/O89*100</f>
        <v>100</v>
      </c>
    </row>
    <row r="90" spans="1:18" ht="38.25">
      <c r="A90" s="50">
        <v>79</v>
      </c>
      <c r="B90" s="50" t="s">
        <v>193</v>
      </c>
      <c r="C90" s="51" t="s">
        <v>141</v>
      </c>
      <c r="D90" s="52" t="s">
        <v>390</v>
      </c>
      <c r="E90" s="51" t="s">
        <v>406</v>
      </c>
      <c r="F90" s="67" t="s">
        <v>183</v>
      </c>
      <c r="G90" s="58" t="s">
        <v>478</v>
      </c>
      <c r="H90" s="58" t="s">
        <v>438</v>
      </c>
      <c r="I90" s="65">
        <v>470</v>
      </c>
      <c r="J90" s="103">
        <v>1130000</v>
      </c>
      <c r="K90" s="103">
        <v>1130000</v>
      </c>
      <c r="L90" s="103">
        <v>1130000</v>
      </c>
      <c r="M90" s="103">
        <v>1130000</v>
      </c>
      <c r="N90" s="103">
        <v>1130000</v>
      </c>
      <c r="O90" s="103">
        <v>1130000</v>
      </c>
      <c r="P90" s="68">
        <f t="shared" si="30"/>
        <v>0</v>
      </c>
      <c r="Q90" s="69">
        <f t="shared" si="31"/>
        <v>100</v>
      </c>
      <c r="R90" s="69">
        <f t="shared" si="32"/>
        <v>100</v>
      </c>
    </row>
    <row r="91" spans="1:18" ht="38.25">
      <c r="A91" s="50">
        <v>80</v>
      </c>
      <c r="B91" s="50" t="s">
        <v>193</v>
      </c>
      <c r="C91" s="51" t="s">
        <v>141</v>
      </c>
      <c r="D91" s="52" t="s">
        <v>391</v>
      </c>
      <c r="E91" s="51" t="s">
        <v>399</v>
      </c>
      <c r="F91" s="67" t="s">
        <v>183</v>
      </c>
      <c r="G91" s="58" t="s">
        <v>480</v>
      </c>
      <c r="H91" s="58" t="s">
        <v>438</v>
      </c>
      <c r="I91" s="65">
        <v>403</v>
      </c>
      <c r="J91" s="103">
        <v>1100000</v>
      </c>
      <c r="K91" s="103">
        <v>1100000</v>
      </c>
      <c r="L91" s="103">
        <v>1100000</v>
      </c>
      <c r="M91" s="103">
        <v>1100000</v>
      </c>
      <c r="N91" s="103">
        <v>1100000</v>
      </c>
      <c r="O91" s="103">
        <v>1100000</v>
      </c>
      <c r="P91" s="68">
        <f t="shared" si="30"/>
        <v>0</v>
      </c>
      <c r="Q91" s="69">
        <f t="shared" si="31"/>
        <v>100</v>
      </c>
      <c r="R91" s="69">
        <f t="shared" si="32"/>
        <v>100</v>
      </c>
    </row>
    <row r="92" spans="1:18" ht="38.25">
      <c r="A92" s="50">
        <v>81</v>
      </c>
      <c r="B92" s="50" t="s">
        <v>193</v>
      </c>
      <c r="C92" s="51" t="s">
        <v>141</v>
      </c>
      <c r="D92" s="52" t="s">
        <v>392</v>
      </c>
      <c r="E92" s="51" t="s">
        <v>400</v>
      </c>
      <c r="F92" s="67" t="s">
        <v>183</v>
      </c>
      <c r="G92" s="58" t="s">
        <v>482</v>
      </c>
      <c r="H92" s="58" t="s">
        <v>438</v>
      </c>
      <c r="I92" s="65">
        <v>156</v>
      </c>
      <c r="J92" s="103">
        <v>1080000</v>
      </c>
      <c r="K92" s="103">
        <v>1080000</v>
      </c>
      <c r="L92" s="103">
        <v>1080000</v>
      </c>
      <c r="M92" s="103">
        <v>1080000</v>
      </c>
      <c r="N92" s="103">
        <v>1080000</v>
      </c>
      <c r="O92" s="103">
        <v>1080000</v>
      </c>
      <c r="P92" s="68">
        <f t="shared" si="30"/>
        <v>0</v>
      </c>
      <c r="Q92" s="69">
        <f t="shared" si="31"/>
        <v>100</v>
      </c>
      <c r="R92" s="69">
        <f t="shared" si="32"/>
        <v>100</v>
      </c>
    </row>
    <row r="93" spans="1:18" ht="38.25">
      <c r="A93" s="50">
        <v>82</v>
      </c>
      <c r="B93" s="50" t="s">
        <v>193</v>
      </c>
      <c r="C93" s="51" t="s">
        <v>141</v>
      </c>
      <c r="D93" s="52" t="s">
        <v>393</v>
      </c>
      <c r="E93" s="51" t="s">
        <v>401</v>
      </c>
      <c r="F93" s="67" t="s">
        <v>183</v>
      </c>
      <c r="G93" s="58" t="s">
        <v>484</v>
      </c>
      <c r="H93" s="58" t="s">
        <v>438</v>
      </c>
      <c r="I93" s="65">
        <v>20</v>
      </c>
      <c r="J93" s="103">
        <v>975000</v>
      </c>
      <c r="K93" s="103">
        <v>975000</v>
      </c>
      <c r="L93" s="103">
        <v>975000</v>
      </c>
      <c r="M93" s="103">
        <v>975000</v>
      </c>
      <c r="N93" s="103">
        <v>975000</v>
      </c>
      <c r="O93" s="103">
        <v>975000</v>
      </c>
      <c r="P93" s="68">
        <f t="shared" si="30"/>
        <v>0</v>
      </c>
      <c r="Q93" s="69">
        <f t="shared" si="31"/>
        <v>100</v>
      </c>
      <c r="R93" s="69">
        <f t="shared" si="32"/>
        <v>100</v>
      </c>
    </row>
    <row r="94" spans="1:18" ht="48">
      <c r="A94" s="50">
        <v>83</v>
      </c>
      <c r="B94" s="50" t="s">
        <v>193</v>
      </c>
      <c r="C94" s="51" t="s">
        <v>141</v>
      </c>
      <c r="D94" s="52" t="s">
        <v>394</v>
      </c>
      <c r="E94" s="51" t="s">
        <v>402</v>
      </c>
      <c r="F94" s="67" t="s">
        <v>183</v>
      </c>
      <c r="G94" s="58" t="s">
        <v>485</v>
      </c>
      <c r="H94" s="58" t="s">
        <v>438</v>
      </c>
      <c r="I94" s="65">
        <v>40</v>
      </c>
      <c r="J94" s="103">
        <v>1100000</v>
      </c>
      <c r="K94" s="103">
        <v>1100000</v>
      </c>
      <c r="L94" s="103">
        <v>1100000</v>
      </c>
      <c r="M94" s="103">
        <v>1100000</v>
      </c>
      <c r="N94" s="103">
        <v>1100000</v>
      </c>
      <c r="O94" s="103">
        <v>1100000</v>
      </c>
      <c r="P94" s="68">
        <f t="shared" si="30"/>
        <v>0</v>
      </c>
      <c r="Q94" s="69">
        <f t="shared" si="31"/>
        <v>100</v>
      </c>
      <c r="R94" s="69">
        <f t="shared" si="32"/>
        <v>100</v>
      </c>
    </row>
    <row r="95" spans="1:18" ht="48">
      <c r="A95" s="50">
        <v>84</v>
      </c>
      <c r="B95" s="50" t="s">
        <v>193</v>
      </c>
      <c r="C95" s="51" t="s">
        <v>141</v>
      </c>
      <c r="D95" s="52" t="s">
        <v>395</v>
      </c>
      <c r="E95" s="51" t="s">
        <v>403</v>
      </c>
      <c r="F95" s="67" t="s">
        <v>183</v>
      </c>
      <c r="G95" s="58" t="s">
        <v>486</v>
      </c>
      <c r="H95" s="58" t="s">
        <v>438</v>
      </c>
      <c r="I95" s="65">
        <v>71</v>
      </c>
      <c r="J95" s="103">
        <v>850000</v>
      </c>
      <c r="K95" s="103">
        <v>850000</v>
      </c>
      <c r="L95" s="103">
        <v>850000</v>
      </c>
      <c r="M95" s="103">
        <v>850000</v>
      </c>
      <c r="N95" s="103">
        <v>850000</v>
      </c>
      <c r="O95" s="103">
        <v>850000</v>
      </c>
      <c r="P95" s="68">
        <f t="shared" si="30"/>
        <v>0</v>
      </c>
      <c r="Q95" s="69">
        <f t="shared" si="31"/>
        <v>100</v>
      </c>
      <c r="R95" s="69">
        <f t="shared" si="32"/>
        <v>100</v>
      </c>
    </row>
    <row r="96" spans="1:18" ht="48">
      <c r="A96" s="50">
        <v>85</v>
      </c>
      <c r="B96" s="50" t="s">
        <v>193</v>
      </c>
      <c r="C96" s="51" t="s">
        <v>141</v>
      </c>
      <c r="D96" s="52" t="s">
        <v>396</v>
      </c>
      <c r="E96" s="51" t="s">
        <v>404</v>
      </c>
      <c r="F96" s="67" t="s">
        <v>183</v>
      </c>
      <c r="G96" s="58" t="s">
        <v>487</v>
      </c>
      <c r="H96" s="58" t="s">
        <v>438</v>
      </c>
      <c r="I96" s="65">
        <v>102</v>
      </c>
      <c r="J96" s="103">
        <v>1070000</v>
      </c>
      <c r="K96" s="103">
        <v>1070000</v>
      </c>
      <c r="L96" s="103">
        <v>1070000</v>
      </c>
      <c r="M96" s="103">
        <v>1070000</v>
      </c>
      <c r="N96" s="103">
        <v>1070000</v>
      </c>
      <c r="O96" s="103">
        <v>1070000</v>
      </c>
      <c r="P96" s="68">
        <f t="shared" si="30"/>
        <v>0</v>
      </c>
      <c r="Q96" s="69">
        <f t="shared" si="31"/>
        <v>100</v>
      </c>
      <c r="R96" s="69">
        <f t="shared" si="32"/>
        <v>100</v>
      </c>
    </row>
    <row r="97" spans="1:18" ht="48">
      <c r="A97" s="50">
        <v>86</v>
      </c>
      <c r="B97" s="50" t="s">
        <v>193</v>
      </c>
      <c r="C97" s="51" t="s">
        <v>141</v>
      </c>
      <c r="D97" s="52" t="s">
        <v>397</v>
      </c>
      <c r="E97" s="51" t="s">
        <v>405</v>
      </c>
      <c r="F97" s="67" t="s">
        <v>183</v>
      </c>
      <c r="G97" s="58" t="s">
        <v>488</v>
      </c>
      <c r="H97" s="58" t="s">
        <v>438</v>
      </c>
      <c r="I97" s="65">
        <v>301</v>
      </c>
      <c r="J97" s="103">
        <v>1150000</v>
      </c>
      <c r="K97" s="103">
        <v>1150000</v>
      </c>
      <c r="L97" s="103">
        <v>1150000</v>
      </c>
      <c r="M97" s="103">
        <v>1150000</v>
      </c>
      <c r="N97" s="103">
        <v>1150000</v>
      </c>
      <c r="O97" s="103">
        <v>1150000</v>
      </c>
      <c r="P97" s="68">
        <f t="shared" si="30"/>
        <v>0</v>
      </c>
      <c r="Q97" s="69">
        <f t="shared" si="31"/>
        <v>100</v>
      </c>
      <c r="R97" s="69">
        <f t="shared" si="32"/>
        <v>100</v>
      </c>
    </row>
    <row r="98" spans="1:18" ht="38.25">
      <c r="A98" s="50">
        <v>87</v>
      </c>
      <c r="B98" s="50" t="s">
        <v>188</v>
      </c>
      <c r="C98" s="51" t="s">
        <v>141</v>
      </c>
      <c r="D98" s="52" t="s">
        <v>260</v>
      </c>
      <c r="E98" s="51" t="s">
        <v>212</v>
      </c>
      <c r="F98" s="67" t="s">
        <v>183</v>
      </c>
      <c r="G98" s="58" t="s">
        <v>337</v>
      </c>
      <c r="H98" s="58" t="s">
        <v>438</v>
      </c>
      <c r="I98" s="65">
        <v>516</v>
      </c>
      <c r="J98" s="103">
        <v>819000</v>
      </c>
      <c r="K98" s="103">
        <v>819000</v>
      </c>
      <c r="L98" s="103">
        <v>819000</v>
      </c>
      <c r="M98" s="103">
        <v>819000</v>
      </c>
      <c r="N98" s="103">
        <v>819000</v>
      </c>
      <c r="O98" s="103">
        <v>819000</v>
      </c>
      <c r="P98" s="68">
        <f t="shared" si="0"/>
        <v>0</v>
      </c>
      <c r="Q98" s="69">
        <f t="shared" si="1"/>
        <v>100</v>
      </c>
      <c r="R98" s="69">
        <f t="shared" si="2"/>
        <v>100</v>
      </c>
    </row>
    <row r="99" spans="1:18" ht="38.25">
      <c r="A99" s="50">
        <v>88</v>
      </c>
      <c r="B99" s="50" t="s">
        <v>188</v>
      </c>
      <c r="C99" s="51" t="s">
        <v>141</v>
      </c>
      <c r="D99" s="52" t="s">
        <v>261</v>
      </c>
      <c r="E99" s="51" t="s">
        <v>262</v>
      </c>
      <c r="F99" s="67" t="s">
        <v>183</v>
      </c>
      <c r="G99" s="58" t="s">
        <v>338</v>
      </c>
      <c r="H99" s="58" t="s">
        <v>438</v>
      </c>
      <c r="I99" s="65">
        <v>797</v>
      </c>
      <c r="J99" s="103">
        <v>819000</v>
      </c>
      <c r="K99" s="103">
        <v>819000</v>
      </c>
      <c r="L99" s="103">
        <v>819000</v>
      </c>
      <c r="M99" s="103">
        <v>819000</v>
      </c>
      <c r="N99" s="103">
        <v>819000</v>
      </c>
      <c r="O99" s="103">
        <v>819000</v>
      </c>
      <c r="P99" s="68">
        <f t="shared" si="0"/>
        <v>0</v>
      </c>
      <c r="Q99" s="69">
        <f t="shared" si="1"/>
        <v>100</v>
      </c>
      <c r="R99" s="69">
        <f t="shared" si="2"/>
        <v>100</v>
      </c>
    </row>
    <row r="100" spans="1:18" ht="38.25">
      <c r="A100" s="50">
        <v>89</v>
      </c>
      <c r="B100" s="50" t="s">
        <v>188</v>
      </c>
      <c r="C100" s="51" t="s">
        <v>141</v>
      </c>
      <c r="D100" s="52" t="s">
        <v>263</v>
      </c>
      <c r="E100" s="51" t="s">
        <v>147</v>
      </c>
      <c r="F100" s="67" t="s">
        <v>183</v>
      </c>
      <c r="G100" s="58" t="s">
        <v>339</v>
      </c>
      <c r="H100" s="58" t="s">
        <v>438</v>
      </c>
      <c r="I100" s="105">
        <v>1193</v>
      </c>
      <c r="J100" s="103">
        <v>819000</v>
      </c>
      <c r="K100" s="103">
        <v>819000</v>
      </c>
      <c r="L100" s="103">
        <v>819000</v>
      </c>
      <c r="M100" s="103">
        <v>819000</v>
      </c>
      <c r="N100" s="103">
        <v>819000</v>
      </c>
      <c r="O100" s="103">
        <v>819000</v>
      </c>
      <c r="P100" s="68">
        <f t="shared" si="0"/>
        <v>0</v>
      </c>
      <c r="Q100" s="69">
        <f t="shared" si="1"/>
        <v>100</v>
      </c>
      <c r="R100" s="69">
        <f t="shared" si="2"/>
        <v>100</v>
      </c>
    </row>
    <row r="101" spans="1:18" ht="38.25">
      <c r="A101" s="50">
        <v>90</v>
      </c>
      <c r="B101" s="50" t="s">
        <v>188</v>
      </c>
      <c r="C101" s="51" t="s">
        <v>141</v>
      </c>
      <c r="D101" s="52" t="s">
        <v>264</v>
      </c>
      <c r="E101" s="51" t="s">
        <v>265</v>
      </c>
      <c r="F101" s="67" t="s">
        <v>183</v>
      </c>
      <c r="G101" s="58" t="s">
        <v>340</v>
      </c>
      <c r="H101" s="58" t="s">
        <v>438</v>
      </c>
      <c r="I101" s="105">
        <v>1238</v>
      </c>
      <c r="J101" s="103">
        <v>808500</v>
      </c>
      <c r="K101" s="103">
        <v>808500</v>
      </c>
      <c r="L101" s="103">
        <v>808500</v>
      </c>
      <c r="M101" s="103">
        <v>808500</v>
      </c>
      <c r="N101" s="103">
        <v>808500</v>
      </c>
      <c r="O101" s="103">
        <v>808500</v>
      </c>
      <c r="P101" s="68">
        <f t="shared" si="0"/>
        <v>0</v>
      </c>
      <c r="Q101" s="69">
        <f t="shared" si="1"/>
        <v>100</v>
      </c>
      <c r="R101" s="69">
        <f t="shared" si="2"/>
        <v>100</v>
      </c>
    </row>
    <row r="102" spans="1:18" ht="38.25">
      <c r="A102" s="50">
        <v>91</v>
      </c>
      <c r="B102" s="50" t="s">
        <v>188</v>
      </c>
      <c r="C102" s="51" t="s">
        <v>141</v>
      </c>
      <c r="D102" s="52" t="s">
        <v>266</v>
      </c>
      <c r="E102" s="51" t="s">
        <v>146</v>
      </c>
      <c r="F102" s="67" t="s">
        <v>183</v>
      </c>
      <c r="G102" s="58" t="s">
        <v>341</v>
      </c>
      <c r="H102" s="58" t="s">
        <v>438</v>
      </c>
      <c r="I102" s="65">
        <v>99</v>
      </c>
      <c r="J102" s="103">
        <v>924000</v>
      </c>
      <c r="K102" s="103">
        <v>924000</v>
      </c>
      <c r="L102" s="103">
        <v>924000</v>
      </c>
      <c r="M102" s="103">
        <v>924000</v>
      </c>
      <c r="N102" s="103">
        <v>924000</v>
      </c>
      <c r="O102" s="103">
        <v>924000</v>
      </c>
      <c r="P102" s="68">
        <f t="shared" si="0"/>
        <v>0</v>
      </c>
      <c r="Q102" s="69">
        <f t="shared" si="1"/>
        <v>100</v>
      </c>
      <c r="R102" s="69">
        <f t="shared" si="2"/>
        <v>100</v>
      </c>
    </row>
    <row r="103" spans="1:18" ht="38.25">
      <c r="A103" s="50">
        <v>92</v>
      </c>
      <c r="B103" s="50" t="s">
        <v>188</v>
      </c>
      <c r="C103" s="51" t="s">
        <v>141</v>
      </c>
      <c r="D103" s="52" t="s">
        <v>267</v>
      </c>
      <c r="E103" s="51" t="s">
        <v>150</v>
      </c>
      <c r="F103" s="67" t="s">
        <v>183</v>
      </c>
      <c r="G103" s="58" t="s">
        <v>342</v>
      </c>
      <c r="H103" s="58" t="s">
        <v>438</v>
      </c>
      <c r="I103" s="65">
        <v>51</v>
      </c>
      <c r="J103" s="103">
        <v>300000</v>
      </c>
      <c r="K103" s="103">
        <v>300000</v>
      </c>
      <c r="L103" s="103">
        <v>300000</v>
      </c>
      <c r="M103" s="103">
        <v>300000</v>
      </c>
      <c r="N103" s="103">
        <v>300000</v>
      </c>
      <c r="O103" s="103">
        <v>300000</v>
      </c>
      <c r="P103" s="68">
        <f t="shared" si="0"/>
        <v>0</v>
      </c>
      <c r="Q103" s="69">
        <f t="shared" si="1"/>
        <v>100</v>
      </c>
      <c r="R103" s="69">
        <f t="shared" si="2"/>
        <v>100</v>
      </c>
    </row>
    <row r="104" spans="1:18" ht="38.25">
      <c r="A104" s="50">
        <v>93</v>
      </c>
      <c r="B104" s="50" t="s">
        <v>188</v>
      </c>
      <c r="C104" s="51" t="s">
        <v>141</v>
      </c>
      <c r="D104" s="52" t="s">
        <v>268</v>
      </c>
      <c r="E104" s="51" t="s">
        <v>269</v>
      </c>
      <c r="F104" s="67" t="s">
        <v>183</v>
      </c>
      <c r="G104" s="58" t="s">
        <v>343</v>
      </c>
      <c r="H104" s="58" t="s">
        <v>438</v>
      </c>
      <c r="I104" s="65">
        <v>1454</v>
      </c>
      <c r="J104" s="103">
        <v>1149750</v>
      </c>
      <c r="K104" s="103">
        <v>1149750</v>
      </c>
      <c r="L104" s="103">
        <v>1149750</v>
      </c>
      <c r="M104" s="103">
        <v>1149750</v>
      </c>
      <c r="N104" s="103">
        <v>1149750</v>
      </c>
      <c r="O104" s="103">
        <v>1149750</v>
      </c>
      <c r="P104" s="68">
        <f t="shared" si="0"/>
        <v>0</v>
      </c>
      <c r="Q104" s="69">
        <f t="shared" si="1"/>
        <v>100</v>
      </c>
      <c r="R104" s="69">
        <f t="shared" si="2"/>
        <v>100</v>
      </c>
    </row>
    <row r="105" spans="1:18" ht="38.25">
      <c r="A105" s="50">
        <v>94</v>
      </c>
      <c r="B105" s="50" t="s">
        <v>188</v>
      </c>
      <c r="C105" s="51" t="s">
        <v>141</v>
      </c>
      <c r="D105" s="52" t="s">
        <v>270</v>
      </c>
      <c r="E105" s="51" t="s">
        <v>271</v>
      </c>
      <c r="F105" s="67" t="s">
        <v>183</v>
      </c>
      <c r="G105" s="58" t="s">
        <v>344</v>
      </c>
      <c r="H105" s="58" t="s">
        <v>438</v>
      </c>
      <c r="I105" s="65">
        <v>90</v>
      </c>
      <c r="J105" s="103">
        <v>1270000</v>
      </c>
      <c r="K105" s="103">
        <v>1270000</v>
      </c>
      <c r="L105" s="103">
        <v>1270000</v>
      </c>
      <c r="M105" s="103">
        <v>1270000</v>
      </c>
      <c r="N105" s="103">
        <v>1270000</v>
      </c>
      <c r="O105" s="103">
        <v>1270000</v>
      </c>
      <c r="P105" s="68">
        <f t="shared" si="0"/>
        <v>0</v>
      </c>
      <c r="Q105" s="69">
        <f t="shared" si="1"/>
        <v>100</v>
      </c>
      <c r="R105" s="69">
        <f t="shared" si="2"/>
        <v>100</v>
      </c>
    </row>
    <row r="106" spans="1:18" ht="38.25">
      <c r="A106" s="50">
        <v>95</v>
      </c>
      <c r="B106" s="50" t="s">
        <v>188</v>
      </c>
      <c r="C106" s="51" t="s">
        <v>141</v>
      </c>
      <c r="D106" s="52" t="s">
        <v>272</v>
      </c>
      <c r="E106" s="60" t="s">
        <v>142</v>
      </c>
      <c r="F106" s="67" t="s">
        <v>183</v>
      </c>
      <c r="G106" s="58" t="s">
        <v>345</v>
      </c>
      <c r="H106" s="58" t="s">
        <v>438</v>
      </c>
      <c r="I106" s="65">
        <v>40</v>
      </c>
      <c r="J106" s="103">
        <v>1079950.1000000001</v>
      </c>
      <c r="K106" s="103">
        <v>1079950.1000000001</v>
      </c>
      <c r="L106" s="103">
        <v>1079950.1000000001</v>
      </c>
      <c r="M106" s="103">
        <v>1079950.1000000001</v>
      </c>
      <c r="N106" s="103">
        <v>1079950.1000000001</v>
      </c>
      <c r="O106" s="103">
        <v>1079950.1000000001</v>
      </c>
      <c r="P106" s="68">
        <f t="shared" ref="P106:P136" si="33">L106-O106</f>
        <v>0</v>
      </c>
      <c r="Q106" s="69">
        <f t="shared" ref="Q106:Q136" si="34">L106/M106*100</f>
        <v>100</v>
      </c>
      <c r="R106" s="69">
        <f t="shared" ref="R106:R136" si="35">L106/O106*100</f>
        <v>100</v>
      </c>
    </row>
    <row r="107" spans="1:18" ht="38.25">
      <c r="A107" s="50">
        <v>96</v>
      </c>
      <c r="B107" s="50" t="s">
        <v>188</v>
      </c>
      <c r="C107" s="51" t="s">
        <v>141</v>
      </c>
      <c r="D107" s="52" t="s">
        <v>273</v>
      </c>
      <c r="E107" s="60" t="s">
        <v>274</v>
      </c>
      <c r="F107" s="67" t="s">
        <v>183</v>
      </c>
      <c r="G107" s="58" t="s">
        <v>346</v>
      </c>
      <c r="H107" s="58" t="s">
        <v>438</v>
      </c>
      <c r="I107" s="65">
        <v>61</v>
      </c>
      <c r="J107" s="103">
        <v>1100000</v>
      </c>
      <c r="K107" s="103">
        <v>1100000</v>
      </c>
      <c r="L107" s="103">
        <v>1100000</v>
      </c>
      <c r="M107" s="103">
        <v>1100000</v>
      </c>
      <c r="N107" s="103">
        <v>1100000</v>
      </c>
      <c r="O107" s="103">
        <v>1100000</v>
      </c>
      <c r="P107" s="68">
        <f t="shared" si="33"/>
        <v>0</v>
      </c>
      <c r="Q107" s="69">
        <f t="shared" si="34"/>
        <v>100</v>
      </c>
      <c r="R107" s="69">
        <f t="shared" si="35"/>
        <v>100</v>
      </c>
    </row>
    <row r="108" spans="1:18" ht="38.25">
      <c r="A108" s="50">
        <v>97</v>
      </c>
      <c r="B108" s="50" t="s">
        <v>188</v>
      </c>
      <c r="C108" s="51" t="s">
        <v>141</v>
      </c>
      <c r="D108" s="52" t="s">
        <v>275</v>
      </c>
      <c r="E108" s="51" t="s">
        <v>276</v>
      </c>
      <c r="F108" s="67" t="s">
        <v>183</v>
      </c>
      <c r="G108" s="58" t="s">
        <v>347</v>
      </c>
      <c r="H108" s="58" t="s">
        <v>438</v>
      </c>
      <c r="I108" s="65">
        <v>60</v>
      </c>
      <c r="J108" s="103">
        <v>990000</v>
      </c>
      <c r="K108" s="103">
        <v>990000</v>
      </c>
      <c r="L108" s="103">
        <v>990000</v>
      </c>
      <c r="M108" s="103">
        <v>990000</v>
      </c>
      <c r="N108" s="103">
        <v>990000</v>
      </c>
      <c r="O108" s="103">
        <v>990000</v>
      </c>
      <c r="P108" s="68">
        <f t="shared" si="33"/>
        <v>0</v>
      </c>
      <c r="Q108" s="69">
        <f t="shared" si="34"/>
        <v>100</v>
      </c>
      <c r="R108" s="69">
        <f t="shared" si="35"/>
        <v>100</v>
      </c>
    </row>
    <row r="109" spans="1:18" ht="38.25">
      <c r="A109" s="50">
        <v>98</v>
      </c>
      <c r="B109" s="50" t="s">
        <v>188</v>
      </c>
      <c r="C109" s="51" t="s">
        <v>141</v>
      </c>
      <c r="D109" s="52" t="s">
        <v>277</v>
      </c>
      <c r="E109" s="51" t="s">
        <v>143</v>
      </c>
      <c r="F109" s="67" t="s">
        <v>183</v>
      </c>
      <c r="G109" s="58" t="s">
        <v>348</v>
      </c>
      <c r="H109" s="58" t="s">
        <v>438</v>
      </c>
      <c r="I109" s="65">
        <v>45</v>
      </c>
      <c r="J109" s="103">
        <v>1000000</v>
      </c>
      <c r="K109" s="103">
        <v>1000000</v>
      </c>
      <c r="L109" s="103">
        <v>1000000</v>
      </c>
      <c r="M109" s="103">
        <v>1000000</v>
      </c>
      <c r="N109" s="103">
        <v>1000000</v>
      </c>
      <c r="O109" s="103">
        <v>1000000</v>
      </c>
      <c r="P109" s="68">
        <f t="shared" si="33"/>
        <v>0</v>
      </c>
      <c r="Q109" s="69">
        <f t="shared" si="34"/>
        <v>100</v>
      </c>
      <c r="R109" s="69">
        <f t="shared" si="35"/>
        <v>100</v>
      </c>
    </row>
    <row r="110" spans="1:18" ht="38.25">
      <c r="A110" s="50">
        <v>99</v>
      </c>
      <c r="B110" s="50" t="s">
        <v>188</v>
      </c>
      <c r="C110" s="51" t="s">
        <v>141</v>
      </c>
      <c r="D110" s="52" t="s">
        <v>278</v>
      </c>
      <c r="E110" s="51" t="s">
        <v>144</v>
      </c>
      <c r="F110" s="67" t="s">
        <v>183</v>
      </c>
      <c r="G110" s="58" t="s">
        <v>349</v>
      </c>
      <c r="H110" s="58" t="s">
        <v>438</v>
      </c>
      <c r="I110" s="65">
        <v>85</v>
      </c>
      <c r="J110" s="103">
        <v>900000</v>
      </c>
      <c r="K110" s="103">
        <v>900000</v>
      </c>
      <c r="L110" s="103">
        <v>900000</v>
      </c>
      <c r="M110" s="103">
        <v>900000</v>
      </c>
      <c r="N110" s="103">
        <v>900000</v>
      </c>
      <c r="O110" s="103">
        <v>900000</v>
      </c>
      <c r="P110" s="68">
        <f t="shared" si="33"/>
        <v>0</v>
      </c>
      <c r="Q110" s="69">
        <f t="shared" si="34"/>
        <v>100</v>
      </c>
      <c r="R110" s="69">
        <f t="shared" si="35"/>
        <v>100</v>
      </c>
    </row>
    <row r="111" spans="1:18" ht="38.25">
      <c r="A111" s="50">
        <v>100</v>
      </c>
      <c r="B111" s="50" t="s">
        <v>188</v>
      </c>
      <c r="C111" s="51" t="s">
        <v>141</v>
      </c>
      <c r="D111" s="52" t="s">
        <v>279</v>
      </c>
      <c r="E111" s="51" t="s">
        <v>145</v>
      </c>
      <c r="F111" s="67" t="s">
        <v>183</v>
      </c>
      <c r="G111" s="58" t="s">
        <v>350</v>
      </c>
      <c r="H111" s="58" t="s">
        <v>438</v>
      </c>
      <c r="I111" s="65">
        <v>100</v>
      </c>
      <c r="J111" s="103">
        <v>910000.1</v>
      </c>
      <c r="K111" s="103">
        <v>910000.1</v>
      </c>
      <c r="L111" s="103">
        <v>910000.1</v>
      </c>
      <c r="M111" s="103">
        <v>910000.1</v>
      </c>
      <c r="N111" s="103">
        <v>910000.1</v>
      </c>
      <c r="O111" s="103">
        <v>910000.1</v>
      </c>
      <c r="P111" s="68">
        <f t="shared" si="33"/>
        <v>0</v>
      </c>
      <c r="Q111" s="69">
        <f t="shared" si="34"/>
        <v>100</v>
      </c>
      <c r="R111" s="69">
        <f t="shared" si="35"/>
        <v>100</v>
      </c>
    </row>
    <row r="112" spans="1:18" ht="38.25">
      <c r="A112" s="50">
        <v>101</v>
      </c>
      <c r="B112" s="50" t="s">
        <v>188</v>
      </c>
      <c r="C112" s="51" t="s">
        <v>141</v>
      </c>
      <c r="D112" s="52" t="s">
        <v>280</v>
      </c>
      <c r="E112" s="51" t="s">
        <v>152</v>
      </c>
      <c r="F112" s="67" t="s">
        <v>183</v>
      </c>
      <c r="G112" s="58" t="s">
        <v>351</v>
      </c>
      <c r="H112" s="58" t="s">
        <v>438</v>
      </c>
      <c r="I112" s="65">
        <v>50</v>
      </c>
      <c r="J112" s="103">
        <v>1100000</v>
      </c>
      <c r="K112" s="103">
        <v>1100000</v>
      </c>
      <c r="L112" s="103">
        <v>1100000</v>
      </c>
      <c r="M112" s="103">
        <v>1100000</v>
      </c>
      <c r="N112" s="103">
        <v>1100000</v>
      </c>
      <c r="O112" s="103">
        <v>1100000</v>
      </c>
      <c r="P112" s="68">
        <f t="shared" si="33"/>
        <v>0</v>
      </c>
      <c r="Q112" s="69">
        <f t="shared" si="34"/>
        <v>100</v>
      </c>
      <c r="R112" s="69">
        <f t="shared" si="35"/>
        <v>100</v>
      </c>
    </row>
    <row r="113" spans="1:18" ht="38.25">
      <c r="A113" s="50">
        <v>102</v>
      </c>
      <c r="B113" s="50" t="s">
        <v>188</v>
      </c>
      <c r="C113" s="51" t="s">
        <v>141</v>
      </c>
      <c r="D113" s="52" t="s">
        <v>281</v>
      </c>
      <c r="E113" s="51" t="s">
        <v>157</v>
      </c>
      <c r="F113" s="67" t="s">
        <v>183</v>
      </c>
      <c r="G113" s="58" t="s">
        <v>352</v>
      </c>
      <c r="H113" s="58" t="s">
        <v>438</v>
      </c>
      <c r="I113" s="65">
        <v>30</v>
      </c>
      <c r="J113" s="103">
        <v>900000</v>
      </c>
      <c r="K113" s="103">
        <v>900000</v>
      </c>
      <c r="L113" s="103">
        <v>900000</v>
      </c>
      <c r="M113" s="103">
        <v>900000</v>
      </c>
      <c r="N113" s="103">
        <v>900000</v>
      </c>
      <c r="O113" s="103">
        <v>900000</v>
      </c>
      <c r="P113" s="68">
        <f t="shared" si="33"/>
        <v>0</v>
      </c>
      <c r="Q113" s="69">
        <f t="shared" si="34"/>
        <v>100</v>
      </c>
      <c r="R113" s="69">
        <f t="shared" si="35"/>
        <v>100</v>
      </c>
    </row>
    <row r="114" spans="1:18" ht="38.25">
      <c r="A114" s="50">
        <v>103</v>
      </c>
      <c r="B114" s="50" t="s">
        <v>188</v>
      </c>
      <c r="C114" s="51" t="s">
        <v>141</v>
      </c>
      <c r="D114" s="52" t="s">
        <v>282</v>
      </c>
      <c r="E114" s="51" t="s">
        <v>159</v>
      </c>
      <c r="F114" s="67" t="s">
        <v>183</v>
      </c>
      <c r="G114" s="58" t="s">
        <v>353</v>
      </c>
      <c r="H114" s="58" t="s">
        <v>438</v>
      </c>
      <c r="I114" s="65">
        <v>50</v>
      </c>
      <c r="J114" s="103">
        <v>800000</v>
      </c>
      <c r="K114" s="103">
        <v>800000</v>
      </c>
      <c r="L114" s="103">
        <v>800000</v>
      </c>
      <c r="M114" s="103">
        <v>800000</v>
      </c>
      <c r="N114" s="103">
        <v>800000</v>
      </c>
      <c r="O114" s="103">
        <v>800000</v>
      </c>
      <c r="P114" s="68">
        <f t="shared" si="33"/>
        <v>0</v>
      </c>
      <c r="Q114" s="69">
        <f t="shared" si="34"/>
        <v>100</v>
      </c>
      <c r="R114" s="69">
        <f t="shared" si="35"/>
        <v>100</v>
      </c>
    </row>
    <row r="115" spans="1:18" ht="38.25">
      <c r="A115" s="50">
        <v>104</v>
      </c>
      <c r="B115" s="50" t="s">
        <v>188</v>
      </c>
      <c r="C115" s="51" t="s">
        <v>141</v>
      </c>
      <c r="D115" s="52" t="s">
        <v>283</v>
      </c>
      <c r="E115" s="51" t="s">
        <v>162</v>
      </c>
      <c r="F115" s="67" t="s">
        <v>183</v>
      </c>
      <c r="G115" s="58" t="s">
        <v>354</v>
      </c>
      <c r="H115" s="58" t="s">
        <v>438</v>
      </c>
      <c r="I115" s="65">
        <v>358</v>
      </c>
      <c r="J115" s="103">
        <v>800000</v>
      </c>
      <c r="K115" s="103">
        <v>800000</v>
      </c>
      <c r="L115" s="103">
        <v>800000</v>
      </c>
      <c r="M115" s="103">
        <v>800000</v>
      </c>
      <c r="N115" s="103">
        <v>800000</v>
      </c>
      <c r="O115" s="103">
        <v>800000</v>
      </c>
      <c r="P115" s="68">
        <f t="shared" si="33"/>
        <v>0</v>
      </c>
      <c r="Q115" s="69">
        <f t="shared" si="34"/>
        <v>100</v>
      </c>
      <c r="R115" s="69">
        <f t="shared" si="35"/>
        <v>100</v>
      </c>
    </row>
    <row r="116" spans="1:18" ht="38.25">
      <c r="A116" s="50">
        <v>105</v>
      </c>
      <c r="B116" s="50" t="s">
        <v>188</v>
      </c>
      <c r="C116" s="51" t="s">
        <v>141</v>
      </c>
      <c r="D116" s="52" t="s">
        <v>284</v>
      </c>
      <c r="E116" s="51" t="s">
        <v>148</v>
      </c>
      <c r="F116" s="67" t="s">
        <v>183</v>
      </c>
      <c r="G116" s="58" t="s">
        <v>355</v>
      </c>
      <c r="H116" s="58" t="s">
        <v>438</v>
      </c>
      <c r="I116" s="65">
        <v>102</v>
      </c>
      <c r="J116" s="103">
        <v>950000</v>
      </c>
      <c r="K116" s="103">
        <v>950000</v>
      </c>
      <c r="L116" s="103">
        <v>950000</v>
      </c>
      <c r="M116" s="103">
        <v>950000</v>
      </c>
      <c r="N116" s="103">
        <v>950000</v>
      </c>
      <c r="O116" s="103">
        <v>950000</v>
      </c>
      <c r="P116" s="68">
        <f t="shared" si="33"/>
        <v>0</v>
      </c>
      <c r="Q116" s="69">
        <f t="shared" si="34"/>
        <v>100</v>
      </c>
      <c r="R116" s="69">
        <f t="shared" si="35"/>
        <v>100</v>
      </c>
    </row>
    <row r="117" spans="1:18" ht="36">
      <c r="A117" s="50">
        <v>106</v>
      </c>
      <c r="B117" s="50" t="s">
        <v>188</v>
      </c>
      <c r="C117" s="51" t="s">
        <v>141</v>
      </c>
      <c r="D117" s="52" t="s">
        <v>407</v>
      </c>
      <c r="E117" s="51" t="s">
        <v>418</v>
      </c>
      <c r="F117" s="67" t="s">
        <v>183</v>
      </c>
      <c r="G117" s="58" t="s">
        <v>489</v>
      </c>
      <c r="H117" s="58" t="s">
        <v>437</v>
      </c>
      <c r="I117" s="65">
        <v>20</v>
      </c>
      <c r="J117" s="103">
        <v>500000</v>
      </c>
      <c r="K117" s="103">
        <v>500000</v>
      </c>
      <c r="L117" s="103">
        <v>500000</v>
      </c>
      <c r="M117" s="103">
        <v>500000</v>
      </c>
      <c r="N117" s="103">
        <v>500000</v>
      </c>
      <c r="O117" s="103">
        <v>500000</v>
      </c>
      <c r="P117" s="68">
        <f t="shared" ref="P117:P127" si="36">L117-O117</f>
        <v>0</v>
      </c>
      <c r="Q117" s="69">
        <f t="shared" ref="Q117:Q127" si="37">L117/M117*100</f>
        <v>100</v>
      </c>
      <c r="R117" s="69">
        <f t="shared" ref="R117:R127" si="38">L117/O117*100</f>
        <v>100</v>
      </c>
    </row>
    <row r="118" spans="1:18" ht="38.25">
      <c r="A118" s="50">
        <v>107</v>
      </c>
      <c r="B118" s="50" t="s">
        <v>188</v>
      </c>
      <c r="C118" s="51" t="s">
        <v>141</v>
      </c>
      <c r="D118" s="52" t="s">
        <v>408</v>
      </c>
      <c r="E118" s="51" t="s">
        <v>419</v>
      </c>
      <c r="F118" s="67" t="s">
        <v>183</v>
      </c>
      <c r="G118" s="58" t="s">
        <v>491</v>
      </c>
      <c r="H118" s="58" t="s">
        <v>438</v>
      </c>
      <c r="I118" s="65">
        <v>135</v>
      </c>
      <c r="J118" s="103">
        <v>750000</v>
      </c>
      <c r="K118" s="103">
        <v>750000</v>
      </c>
      <c r="L118" s="103">
        <v>750000</v>
      </c>
      <c r="M118" s="103">
        <v>750000</v>
      </c>
      <c r="N118" s="103">
        <v>750000</v>
      </c>
      <c r="O118" s="103">
        <v>750000</v>
      </c>
      <c r="P118" s="68">
        <f t="shared" si="36"/>
        <v>0</v>
      </c>
      <c r="Q118" s="69">
        <f t="shared" si="37"/>
        <v>100</v>
      </c>
      <c r="R118" s="69">
        <f t="shared" si="38"/>
        <v>100</v>
      </c>
    </row>
    <row r="119" spans="1:18" ht="38.25">
      <c r="A119" s="50">
        <v>108</v>
      </c>
      <c r="B119" s="50" t="s">
        <v>188</v>
      </c>
      <c r="C119" s="51" t="s">
        <v>141</v>
      </c>
      <c r="D119" s="52" t="s">
        <v>409</v>
      </c>
      <c r="E119" s="51" t="s">
        <v>420</v>
      </c>
      <c r="F119" s="67" t="s">
        <v>183</v>
      </c>
      <c r="G119" s="58" t="s">
        <v>492</v>
      </c>
      <c r="H119" s="58" t="s">
        <v>438</v>
      </c>
      <c r="I119" s="65">
        <v>143</v>
      </c>
      <c r="J119" s="103">
        <v>900000</v>
      </c>
      <c r="K119" s="103">
        <v>900000</v>
      </c>
      <c r="L119" s="103">
        <v>900000</v>
      </c>
      <c r="M119" s="103">
        <v>900000</v>
      </c>
      <c r="N119" s="103">
        <v>900000</v>
      </c>
      <c r="O119" s="103">
        <v>900000</v>
      </c>
      <c r="P119" s="68">
        <f t="shared" si="36"/>
        <v>0</v>
      </c>
      <c r="Q119" s="69">
        <f t="shared" si="37"/>
        <v>100</v>
      </c>
      <c r="R119" s="69">
        <f t="shared" si="38"/>
        <v>100</v>
      </c>
    </row>
    <row r="120" spans="1:18" ht="38.25">
      <c r="A120" s="50">
        <v>109</v>
      </c>
      <c r="B120" s="50" t="s">
        <v>188</v>
      </c>
      <c r="C120" s="51" t="s">
        <v>141</v>
      </c>
      <c r="D120" s="52" t="s">
        <v>410</v>
      </c>
      <c r="E120" s="51" t="s">
        <v>428</v>
      </c>
      <c r="F120" s="67" t="s">
        <v>183</v>
      </c>
      <c r="G120" s="58" t="s">
        <v>493</v>
      </c>
      <c r="H120" s="58" t="s">
        <v>438</v>
      </c>
      <c r="I120" s="65">
        <v>167</v>
      </c>
      <c r="J120" s="103">
        <v>1100000</v>
      </c>
      <c r="K120" s="103">
        <v>1100000</v>
      </c>
      <c r="L120" s="103">
        <v>1100000</v>
      </c>
      <c r="M120" s="103">
        <v>1100000</v>
      </c>
      <c r="N120" s="103">
        <v>1100000</v>
      </c>
      <c r="O120" s="103">
        <v>1100000</v>
      </c>
      <c r="P120" s="68">
        <f t="shared" si="36"/>
        <v>0</v>
      </c>
      <c r="Q120" s="69">
        <f t="shared" si="37"/>
        <v>100</v>
      </c>
      <c r="R120" s="69">
        <f t="shared" si="38"/>
        <v>100</v>
      </c>
    </row>
    <row r="121" spans="1:18" ht="38.25">
      <c r="A121" s="50">
        <v>110</v>
      </c>
      <c r="B121" s="50" t="s">
        <v>188</v>
      </c>
      <c r="C121" s="51" t="s">
        <v>141</v>
      </c>
      <c r="D121" s="52" t="s">
        <v>411</v>
      </c>
      <c r="E121" s="51" t="s">
        <v>421</v>
      </c>
      <c r="F121" s="67" t="s">
        <v>183</v>
      </c>
      <c r="G121" s="58" t="s">
        <v>479</v>
      </c>
      <c r="H121" s="58" t="s">
        <v>438</v>
      </c>
      <c r="I121" s="65">
        <v>117</v>
      </c>
      <c r="J121" s="103">
        <v>980000</v>
      </c>
      <c r="K121" s="103">
        <v>980000</v>
      </c>
      <c r="L121" s="103">
        <v>980000</v>
      </c>
      <c r="M121" s="103">
        <v>980000</v>
      </c>
      <c r="N121" s="103">
        <v>980000</v>
      </c>
      <c r="O121" s="103">
        <v>980000</v>
      </c>
      <c r="P121" s="68">
        <f t="shared" si="36"/>
        <v>0</v>
      </c>
      <c r="Q121" s="69">
        <f t="shared" si="37"/>
        <v>100</v>
      </c>
      <c r="R121" s="69">
        <f t="shared" si="38"/>
        <v>100</v>
      </c>
    </row>
    <row r="122" spans="1:18" ht="38.25">
      <c r="A122" s="50">
        <v>111</v>
      </c>
      <c r="B122" s="50" t="s">
        <v>188</v>
      </c>
      <c r="C122" s="51" t="s">
        <v>141</v>
      </c>
      <c r="D122" s="52" t="s">
        <v>412</v>
      </c>
      <c r="E122" s="51" t="s">
        <v>422</v>
      </c>
      <c r="F122" s="67" t="s">
        <v>183</v>
      </c>
      <c r="G122" s="58" t="s">
        <v>494</v>
      </c>
      <c r="H122" s="58" t="s">
        <v>438</v>
      </c>
      <c r="I122" s="65">
        <v>175</v>
      </c>
      <c r="J122" s="103">
        <v>1120000</v>
      </c>
      <c r="K122" s="103">
        <v>1120000</v>
      </c>
      <c r="L122" s="103">
        <v>1120000</v>
      </c>
      <c r="M122" s="103">
        <v>1120000</v>
      </c>
      <c r="N122" s="103">
        <v>1120000</v>
      </c>
      <c r="O122" s="103">
        <v>1120000</v>
      </c>
      <c r="P122" s="68">
        <f t="shared" si="36"/>
        <v>0</v>
      </c>
      <c r="Q122" s="69">
        <f t="shared" si="37"/>
        <v>100</v>
      </c>
      <c r="R122" s="69">
        <f t="shared" si="38"/>
        <v>100</v>
      </c>
    </row>
    <row r="123" spans="1:18" ht="38.25">
      <c r="A123" s="50">
        <v>112</v>
      </c>
      <c r="B123" s="50" t="s">
        <v>188</v>
      </c>
      <c r="C123" s="51" t="s">
        <v>141</v>
      </c>
      <c r="D123" s="52" t="s">
        <v>413</v>
      </c>
      <c r="E123" s="51" t="s">
        <v>423</v>
      </c>
      <c r="F123" s="67" t="s">
        <v>183</v>
      </c>
      <c r="G123" s="58" t="s">
        <v>495</v>
      </c>
      <c r="H123" s="58" t="s">
        <v>438</v>
      </c>
      <c r="I123" s="65">
        <v>123</v>
      </c>
      <c r="J123" s="103">
        <v>990000.1</v>
      </c>
      <c r="K123" s="103">
        <v>990000.1</v>
      </c>
      <c r="L123" s="103">
        <v>990000.1</v>
      </c>
      <c r="M123" s="103">
        <v>990000.1</v>
      </c>
      <c r="N123" s="103">
        <v>990000.1</v>
      </c>
      <c r="O123" s="103">
        <v>990000.1</v>
      </c>
      <c r="P123" s="68">
        <f t="shared" si="36"/>
        <v>0</v>
      </c>
      <c r="Q123" s="69">
        <f t="shared" si="37"/>
        <v>100</v>
      </c>
      <c r="R123" s="69">
        <f t="shared" si="38"/>
        <v>100</v>
      </c>
    </row>
    <row r="124" spans="1:18" ht="38.25">
      <c r="A124" s="50">
        <v>113</v>
      </c>
      <c r="B124" s="50" t="s">
        <v>188</v>
      </c>
      <c r="C124" s="51" t="s">
        <v>141</v>
      </c>
      <c r="D124" s="52" t="s">
        <v>414</v>
      </c>
      <c r="E124" s="51" t="s">
        <v>424</v>
      </c>
      <c r="F124" s="67" t="s">
        <v>183</v>
      </c>
      <c r="G124" s="58" t="s">
        <v>481</v>
      </c>
      <c r="H124" s="58" t="s">
        <v>438</v>
      </c>
      <c r="I124" s="65">
        <v>151</v>
      </c>
      <c r="J124" s="103">
        <v>905000</v>
      </c>
      <c r="K124" s="103">
        <v>905000</v>
      </c>
      <c r="L124" s="103">
        <v>905000</v>
      </c>
      <c r="M124" s="103">
        <v>905000</v>
      </c>
      <c r="N124" s="103">
        <v>905000</v>
      </c>
      <c r="O124" s="103">
        <v>905000</v>
      </c>
      <c r="P124" s="68">
        <f t="shared" si="36"/>
        <v>0</v>
      </c>
      <c r="Q124" s="69">
        <f t="shared" si="37"/>
        <v>100</v>
      </c>
      <c r="R124" s="69">
        <f t="shared" si="38"/>
        <v>100</v>
      </c>
    </row>
    <row r="125" spans="1:18" ht="38.25">
      <c r="A125" s="50">
        <v>114</v>
      </c>
      <c r="B125" s="50" t="s">
        <v>188</v>
      </c>
      <c r="C125" s="51" t="s">
        <v>141</v>
      </c>
      <c r="D125" s="52" t="s">
        <v>415</v>
      </c>
      <c r="E125" s="51" t="s">
        <v>425</v>
      </c>
      <c r="F125" s="67" t="s">
        <v>183</v>
      </c>
      <c r="G125" s="58" t="s">
        <v>496</v>
      </c>
      <c r="H125" s="58" t="s">
        <v>438</v>
      </c>
      <c r="I125" s="65">
        <v>102</v>
      </c>
      <c r="J125" s="103">
        <v>575000</v>
      </c>
      <c r="K125" s="103">
        <v>575000</v>
      </c>
      <c r="L125" s="103">
        <v>575000</v>
      </c>
      <c r="M125" s="103">
        <v>575000</v>
      </c>
      <c r="N125" s="103">
        <v>575000</v>
      </c>
      <c r="O125" s="103">
        <v>575000</v>
      </c>
      <c r="P125" s="68">
        <f t="shared" si="36"/>
        <v>0</v>
      </c>
      <c r="Q125" s="69">
        <f t="shared" si="37"/>
        <v>100</v>
      </c>
      <c r="R125" s="69">
        <f t="shared" si="38"/>
        <v>100</v>
      </c>
    </row>
    <row r="126" spans="1:18" ht="30" customHeight="1">
      <c r="A126" s="50">
        <v>115</v>
      </c>
      <c r="B126" s="50" t="s">
        <v>188</v>
      </c>
      <c r="C126" s="51" t="s">
        <v>141</v>
      </c>
      <c r="D126" s="52" t="s">
        <v>416</v>
      </c>
      <c r="E126" s="51" t="s">
        <v>426</v>
      </c>
      <c r="F126" s="67" t="s">
        <v>183</v>
      </c>
      <c r="G126" s="58" t="s">
        <v>497</v>
      </c>
      <c r="H126" s="58" t="s">
        <v>438</v>
      </c>
      <c r="I126" s="65">
        <v>38</v>
      </c>
      <c r="J126" s="103">
        <v>747220.1</v>
      </c>
      <c r="K126" s="103">
        <v>747220.1</v>
      </c>
      <c r="L126" s="103">
        <v>747220.1</v>
      </c>
      <c r="M126" s="103">
        <v>747220.1</v>
      </c>
      <c r="N126" s="103">
        <v>747220.1</v>
      </c>
      <c r="O126" s="103">
        <v>747220.1</v>
      </c>
      <c r="P126" s="68">
        <f t="shared" si="36"/>
        <v>0</v>
      </c>
      <c r="Q126" s="69">
        <f t="shared" si="37"/>
        <v>100</v>
      </c>
      <c r="R126" s="69">
        <f t="shared" si="38"/>
        <v>100</v>
      </c>
    </row>
    <row r="127" spans="1:18" ht="38.25">
      <c r="A127" s="50">
        <v>116</v>
      </c>
      <c r="B127" s="50" t="s">
        <v>188</v>
      </c>
      <c r="C127" s="51" t="s">
        <v>141</v>
      </c>
      <c r="D127" s="52" t="s">
        <v>417</v>
      </c>
      <c r="E127" s="51" t="s">
        <v>427</v>
      </c>
      <c r="F127" s="67" t="s">
        <v>183</v>
      </c>
      <c r="G127" s="58" t="s">
        <v>483</v>
      </c>
      <c r="H127" s="58" t="s">
        <v>438</v>
      </c>
      <c r="I127" s="65">
        <v>40</v>
      </c>
      <c r="J127" s="103">
        <v>980000</v>
      </c>
      <c r="K127" s="103">
        <v>980000</v>
      </c>
      <c r="L127" s="103">
        <v>980000</v>
      </c>
      <c r="M127" s="103">
        <v>980000</v>
      </c>
      <c r="N127" s="103">
        <v>980000</v>
      </c>
      <c r="O127" s="103">
        <v>980000</v>
      </c>
      <c r="P127" s="68">
        <f t="shared" si="36"/>
        <v>0</v>
      </c>
      <c r="Q127" s="69">
        <f t="shared" si="37"/>
        <v>100</v>
      </c>
      <c r="R127" s="69">
        <f t="shared" si="38"/>
        <v>100</v>
      </c>
    </row>
    <row r="128" spans="1:18" ht="25.5">
      <c r="A128" s="50">
        <v>117</v>
      </c>
      <c r="B128" s="51" t="s">
        <v>193</v>
      </c>
      <c r="C128" s="51" t="s">
        <v>141</v>
      </c>
      <c r="D128" s="52" t="s">
        <v>285</v>
      </c>
      <c r="E128" s="60" t="s">
        <v>156</v>
      </c>
      <c r="F128" s="67" t="s">
        <v>183</v>
      </c>
      <c r="G128" s="58" t="s">
        <v>356</v>
      </c>
      <c r="H128" s="58" t="s">
        <v>435</v>
      </c>
      <c r="I128" s="65">
        <v>405</v>
      </c>
      <c r="J128" s="103">
        <v>1750000</v>
      </c>
      <c r="K128" s="103">
        <v>1750000</v>
      </c>
      <c r="L128" s="103">
        <v>1750000</v>
      </c>
      <c r="M128" s="103">
        <v>1750000</v>
      </c>
      <c r="N128" s="103">
        <v>1750000</v>
      </c>
      <c r="O128" s="103">
        <v>1750000</v>
      </c>
      <c r="P128" s="68">
        <f t="shared" si="33"/>
        <v>0</v>
      </c>
      <c r="Q128" s="69">
        <f t="shared" si="34"/>
        <v>100</v>
      </c>
      <c r="R128" s="69">
        <f t="shared" si="35"/>
        <v>100</v>
      </c>
    </row>
    <row r="129" spans="1:18" ht="60">
      <c r="A129" s="50">
        <v>118</v>
      </c>
      <c r="B129" s="51" t="s">
        <v>193</v>
      </c>
      <c r="C129" s="51" t="s">
        <v>141</v>
      </c>
      <c r="D129" s="52" t="s">
        <v>498</v>
      </c>
      <c r="E129" s="60" t="s">
        <v>154</v>
      </c>
      <c r="F129" s="67" t="s">
        <v>183</v>
      </c>
      <c r="G129" s="58" t="s">
        <v>499</v>
      </c>
      <c r="H129" s="58" t="s">
        <v>436</v>
      </c>
      <c r="I129" s="65">
        <v>438</v>
      </c>
      <c r="J129" s="103">
        <v>1800000</v>
      </c>
      <c r="K129" s="103">
        <v>1800000</v>
      </c>
      <c r="L129" s="103">
        <v>1800000</v>
      </c>
      <c r="M129" s="103">
        <v>1800000</v>
      </c>
      <c r="N129" s="103">
        <v>1800000</v>
      </c>
      <c r="O129" s="103">
        <v>1800000</v>
      </c>
      <c r="P129" s="68">
        <f t="shared" ref="P129:P134" si="39">L129-O129</f>
        <v>0</v>
      </c>
      <c r="Q129" s="69">
        <f t="shared" ref="Q129:Q134" si="40">L129/M129*100</f>
        <v>100</v>
      </c>
      <c r="R129" s="69">
        <f t="shared" ref="R129:R134" si="41">L129/O129*100</f>
        <v>100</v>
      </c>
    </row>
    <row r="130" spans="1:18" ht="48">
      <c r="A130" s="50">
        <v>119</v>
      </c>
      <c r="B130" s="51" t="s">
        <v>193</v>
      </c>
      <c r="C130" s="51" t="s">
        <v>141</v>
      </c>
      <c r="D130" s="52" t="s">
        <v>429</v>
      </c>
      <c r="E130" s="60" t="s">
        <v>434</v>
      </c>
      <c r="F130" s="67" t="s">
        <v>183</v>
      </c>
      <c r="G130" s="58" t="s">
        <v>500</v>
      </c>
      <c r="H130" s="58" t="s">
        <v>435</v>
      </c>
      <c r="I130" s="65">
        <v>358</v>
      </c>
      <c r="J130" s="103">
        <v>1700000</v>
      </c>
      <c r="K130" s="103">
        <v>1700000</v>
      </c>
      <c r="L130" s="103">
        <v>1700000</v>
      </c>
      <c r="M130" s="103">
        <v>1700000</v>
      </c>
      <c r="N130" s="103">
        <v>1700000</v>
      </c>
      <c r="O130" s="103">
        <v>1700000</v>
      </c>
      <c r="P130" s="68">
        <f t="shared" si="39"/>
        <v>0</v>
      </c>
      <c r="Q130" s="69">
        <f t="shared" si="40"/>
        <v>100</v>
      </c>
      <c r="R130" s="69">
        <f t="shared" si="41"/>
        <v>100</v>
      </c>
    </row>
    <row r="131" spans="1:18" ht="60">
      <c r="A131" s="50">
        <v>120</v>
      </c>
      <c r="B131" s="51" t="s">
        <v>193</v>
      </c>
      <c r="C131" s="51" t="s">
        <v>141</v>
      </c>
      <c r="D131" s="52" t="s">
        <v>430</v>
      </c>
      <c r="E131" s="60" t="s">
        <v>189</v>
      </c>
      <c r="F131" s="67" t="s">
        <v>183</v>
      </c>
      <c r="G131" s="58" t="s">
        <v>490</v>
      </c>
      <c r="H131" s="58" t="s">
        <v>435</v>
      </c>
      <c r="I131" s="65">
        <v>280</v>
      </c>
      <c r="J131" s="103">
        <v>1800000</v>
      </c>
      <c r="K131" s="103">
        <v>1800000</v>
      </c>
      <c r="L131" s="103">
        <v>1800000</v>
      </c>
      <c r="M131" s="103">
        <v>1800000</v>
      </c>
      <c r="N131" s="103">
        <v>1800000</v>
      </c>
      <c r="O131" s="103">
        <v>1800000</v>
      </c>
      <c r="P131" s="68">
        <f t="shared" si="39"/>
        <v>0</v>
      </c>
      <c r="Q131" s="69">
        <f t="shared" si="40"/>
        <v>100</v>
      </c>
      <c r="R131" s="69">
        <f t="shared" si="41"/>
        <v>100</v>
      </c>
    </row>
    <row r="132" spans="1:18" ht="36">
      <c r="A132" s="50">
        <v>121</v>
      </c>
      <c r="B132" s="51" t="s">
        <v>193</v>
      </c>
      <c r="C132" s="51" t="s">
        <v>141</v>
      </c>
      <c r="D132" s="52" t="s">
        <v>431</v>
      </c>
      <c r="E132" s="60" t="s">
        <v>147</v>
      </c>
      <c r="F132" s="67" t="s">
        <v>183</v>
      </c>
      <c r="G132" s="58" t="s">
        <v>475</v>
      </c>
      <c r="H132" s="58" t="s">
        <v>437</v>
      </c>
      <c r="I132" s="65">
        <v>152</v>
      </c>
      <c r="J132" s="103">
        <v>1000000</v>
      </c>
      <c r="K132" s="103">
        <v>1000000</v>
      </c>
      <c r="L132" s="103">
        <v>1000000</v>
      </c>
      <c r="M132" s="103">
        <v>1000000</v>
      </c>
      <c r="N132" s="103">
        <v>1000000</v>
      </c>
      <c r="O132" s="103">
        <v>1000000</v>
      </c>
      <c r="P132" s="68">
        <f t="shared" si="39"/>
        <v>0</v>
      </c>
      <c r="Q132" s="69">
        <f t="shared" si="40"/>
        <v>100</v>
      </c>
      <c r="R132" s="69">
        <f t="shared" si="41"/>
        <v>100</v>
      </c>
    </row>
    <row r="133" spans="1:18" ht="48">
      <c r="A133" s="50">
        <v>122</v>
      </c>
      <c r="B133" s="51" t="s">
        <v>193</v>
      </c>
      <c r="C133" s="51" t="s">
        <v>141</v>
      </c>
      <c r="D133" s="52" t="s">
        <v>432</v>
      </c>
      <c r="E133" s="60" t="s">
        <v>189</v>
      </c>
      <c r="F133" s="67" t="s">
        <v>183</v>
      </c>
      <c r="G133" s="58" t="s">
        <v>501</v>
      </c>
      <c r="H133" s="58" t="s">
        <v>436</v>
      </c>
      <c r="I133" s="65">
        <v>185</v>
      </c>
      <c r="J133" s="103">
        <v>1500000</v>
      </c>
      <c r="K133" s="103">
        <v>1500000</v>
      </c>
      <c r="L133" s="103">
        <v>1500000</v>
      </c>
      <c r="M133" s="103">
        <v>1500000</v>
      </c>
      <c r="N133" s="103">
        <v>1500000</v>
      </c>
      <c r="O133" s="103">
        <v>1500000</v>
      </c>
      <c r="P133" s="68">
        <f t="shared" si="39"/>
        <v>0</v>
      </c>
      <c r="Q133" s="69">
        <f t="shared" si="40"/>
        <v>100</v>
      </c>
      <c r="R133" s="69">
        <f t="shared" si="41"/>
        <v>100</v>
      </c>
    </row>
    <row r="134" spans="1:18" ht="60">
      <c r="A134" s="50">
        <v>123</v>
      </c>
      <c r="B134" s="51" t="s">
        <v>193</v>
      </c>
      <c r="C134" s="51" t="s">
        <v>141</v>
      </c>
      <c r="D134" s="52" t="s">
        <v>433</v>
      </c>
      <c r="E134" s="60" t="s">
        <v>189</v>
      </c>
      <c r="F134" s="67" t="s">
        <v>183</v>
      </c>
      <c r="G134" s="58" t="s">
        <v>477</v>
      </c>
      <c r="H134" s="58" t="s">
        <v>436</v>
      </c>
      <c r="I134" s="65">
        <v>236</v>
      </c>
      <c r="J134" s="103">
        <v>1700000</v>
      </c>
      <c r="K134" s="103">
        <v>1700000</v>
      </c>
      <c r="L134" s="103">
        <v>1700000</v>
      </c>
      <c r="M134" s="103">
        <v>1700000</v>
      </c>
      <c r="N134" s="103">
        <v>1700000</v>
      </c>
      <c r="O134" s="103">
        <v>1700000</v>
      </c>
      <c r="P134" s="68">
        <f t="shared" si="39"/>
        <v>0</v>
      </c>
      <c r="Q134" s="69">
        <f t="shared" si="40"/>
        <v>100</v>
      </c>
      <c r="R134" s="69">
        <f t="shared" si="41"/>
        <v>100</v>
      </c>
    </row>
    <row r="135" spans="1:18" ht="36">
      <c r="A135" s="50">
        <v>124</v>
      </c>
      <c r="B135" s="51" t="s">
        <v>193</v>
      </c>
      <c r="C135" s="51" t="s">
        <v>141</v>
      </c>
      <c r="D135" s="52" t="s">
        <v>286</v>
      </c>
      <c r="E135" s="60" t="s">
        <v>287</v>
      </c>
      <c r="F135" s="67" t="s">
        <v>183</v>
      </c>
      <c r="G135" s="58" t="s">
        <v>357</v>
      </c>
      <c r="H135" s="58" t="s">
        <v>435</v>
      </c>
      <c r="I135" s="65">
        <v>80</v>
      </c>
      <c r="J135" s="103">
        <v>1600000</v>
      </c>
      <c r="K135" s="103">
        <v>1600000</v>
      </c>
      <c r="L135" s="103">
        <v>1600000</v>
      </c>
      <c r="M135" s="103">
        <v>1600000</v>
      </c>
      <c r="N135" s="103">
        <v>1600000</v>
      </c>
      <c r="O135" s="103">
        <v>1600000</v>
      </c>
      <c r="P135" s="68">
        <f t="shared" si="33"/>
        <v>0</v>
      </c>
      <c r="Q135" s="69">
        <f t="shared" si="34"/>
        <v>100</v>
      </c>
      <c r="R135" s="69">
        <f t="shared" si="35"/>
        <v>100</v>
      </c>
    </row>
    <row r="136" spans="1:18" ht="36">
      <c r="A136" s="50">
        <v>125</v>
      </c>
      <c r="B136" s="51" t="s">
        <v>193</v>
      </c>
      <c r="C136" s="51" t="s">
        <v>141</v>
      </c>
      <c r="D136" s="52" t="s">
        <v>288</v>
      </c>
      <c r="E136" s="60" t="s">
        <v>165</v>
      </c>
      <c r="F136" s="67" t="s">
        <v>183</v>
      </c>
      <c r="G136" s="58" t="s">
        <v>358</v>
      </c>
      <c r="H136" s="58" t="s">
        <v>435</v>
      </c>
      <c r="I136" s="65">
        <v>120</v>
      </c>
      <c r="J136" s="103">
        <v>1027220</v>
      </c>
      <c r="K136" s="103">
        <v>1027220</v>
      </c>
      <c r="L136" s="103">
        <v>1027220</v>
      </c>
      <c r="M136" s="103">
        <v>1027220</v>
      </c>
      <c r="N136" s="103">
        <v>1027220</v>
      </c>
      <c r="O136" s="103">
        <v>1027220</v>
      </c>
      <c r="P136" s="68">
        <f t="shared" si="33"/>
        <v>0</v>
      </c>
      <c r="Q136" s="69">
        <f t="shared" si="34"/>
        <v>100</v>
      </c>
      <c r="R136" s="69">
        <f t="shared" si="35"/>
        <v>100</v>
      </c>
    </row>
    <row r="137" spans="1:18" ht="15" customHeight="1">
      <c r="A137" s="29"/>
      <c r="B137" s="29"/>
      <c r="C137" s="29"/>
      <c r="D137" s="30"/>
      <c r="E137" s="29"/>
      <c r="F137" s="29"/>
      <c r="G137" s="29"/>
      <c r="H137" s="29"/>
      <c r="I137" s="61" t="s">
        <v>182</v>
      </c>
      <c r="J137" s="63">
        <f>SUM(J54:J136)</f>
        <v>77897140.400000006</v>
      </c>
      <c r="K137" s="63">
        <f t="shared" ref="K137:O137" si="42">SUM(K54:K136)</f>
        <v>77897140.400000006</v>
      </c>
      <c r="L137" s="63">
        <f t="shared" si="42"/>
        <v>77897140.400000006</v>
      </c>
      <c r="M137" s="63">
        <f t="shared" si="42"/>
        <v>77897140.400000006</v>
      </c>
      <c r="N137" s="63">
        <f t="shared" si="42"/>
        <v>77897140.400000006</v>
      </c>
      <c r="O137" s="63">
        <f t="shared" si="42"/>
        <v>77897140.400000006</v>
      </c>
      <c r="P137" s="39">
        <f t="shared" ref="P137" si="43">L137-O137</f>
        <v>0</v>
      </c>
      <c r="Q137" s="28"/>
      <c r="R137" s="28"/>
    </row>
    <row r="138" spans="1:18">
      <c r="A138" s="40"/>
      <c r="B138" s="27"/>
      <c r="C138" s="27"/>
      <c r="D138" s="27"/>
      <c r="E138" s="27"/>
      <c r="F138" s="27"/>
      <c r="G138" s="27"/>
      <c r="H138" s="27"/>
      <c r="I138" s="33" t="s">
        <v>1</v>
      </c>
      <c r="J138" s="70">
        <f>J137+J53+J43+J19+J40</f>
        <v>123781070.7</v>
      </c>
      <c r="K138" s="70">
        <f>K137+K53+K43+K19+K40</f>
        <v>123781070.7</v>
      </c>
      <c r="L138" s="70">
        <f>L137+L53+L43+L19+L40</f>
        <v>123781070.7</v>
      </c>
      <c r="M138" s="70">
        <f>M137+M53+M43+M19+M40</f>
        <v>123781070.7</v>
      </c>
      <c r="N138" s="70">
        <f>N137+N53+N43+N19+N40</f>
        <v>123781070.7</v>
      </c>
      <c r="O138" s="70">
        <f>O137+O53+O43+O19+O40</f>
        <v>123781070.7</v>
      </c>
      <c r="P138" s="45"/>
      <c r="Q138" s="27"/>
      <c r="R138" s="27"/>
    </row>
    <row r="139" spans="1:18">
      <c r="A139" s="27"/>
      <c r="B139" s="27"/>
      <c r="C139" s="41"/>
      <c r="D139" s="31"/>
      <c r="E139" s="31"/>
      <c r="F139" s="33"/>
      <c r="G139" s="31"/>
      <c r="H139" s="31"/>
      <c r="I139" s="48"/>
      <c r="J139" s="31"/>
      <c r="K139" s="27"/>
      <c r="L139" s="27"/>
      <c r="M139" s="31"/>
      <c r="N139" s="31"/>
      <c r="O139" s="31"/>
      <c r="P139" s="31"/>
      <c r="Q139" s="31"/>
      <c r="R139" s="31"/>
    </row>
    <row r="140" spans="1:18">
      <c r="A140" s="27"/>
      <c r="B140" s="27"/>
      <c r="C140" s="27"/>
      <c r="D140" s="31"/>
      <c r="E140" s="31"/>
      <c r="F140" s="31"/>
      <c r="G140" s="31"/>
      <c r="H140" s="31"/>
      <c r="I140" s="31"/>
      <c r="J140" s="31"/>
      <c r="K140" s="27"/>
      <c r="L140" s="31"/>
      <c r="M140" s="31"/>
      <c r="N140" s="31"/>
      <c r="O140" s="31"/>
      <c r="P140" s="31"/>
      <c r="Q140" s="31"/>
      <c r="R140" s="31"/>
    </row>
    <row r="141" spans="1:18">
      <c r="A141" s="27"/>
      <c r="B141" s="27"/>
      <c r="C141" s="27"/>
      <c r="D141" s="31"/>
      <c r="E141" s="31"/>
      <c r="F141" s="32"/>
      <c r="G141" s="31"/>
      <c r="H141" s="31"/>
      <c r="I141" s="31"/>
      <c r="J141" s="32"/>
      <c r="K141" s="27"/>
      <c r="L141" s="31"/>
      <c r="M141" s="31"/>
      <c r="N141" s="31"/>
      <c r="O141" s="31"/>
      <c r="P141" s="31"/>
      <c r="Q141" s="31"/>
      <c r="R141" s="27"/>
    </row>
    <row r="142" spans="1:18">
      <c r="A142" s="27"/>
      <c r="B142" s="27"/>
      <c r="C142" s="41"/>
      <c r="D142" s="31"/>
      <c r="E142" s="31"/>
      <c r="F142" s="33"/>
      <c r="G142" s="31"/>
      <c r="H142" s="31"/>
      <c r="I142" s="31"/>
      <c r="J142" s="31"/>
      <c r="K142" s="27"/>
      <c r="L142" s="34"/>
      <c r="M142" s="34"/>
      <c r="N142" s="31"/>
      <c r="O142" s="31"/>
      <c r="P142" s="31"/>
      <c r="Q142" s="31"/>
      <c r="R142" s="27"/>
    </row>
    <row r="143" spans="1:18">
      <c r="A143" s="27"/>
      <c r="B143" s="27"/>
      <c r="C143" s="27"/>
      <c r="D143" s="31"/>
      <c r="E143" s="31"/>
      <c r="F143" s="31"/>
      <c r="G143" s="31"/>
      <c r="H143" s="31"/>
      <c r="I143" s="31"/>
      <c r="J143" s="31"/>
      <c r="K143" s="31"/>
      <c r="L143" s="27"/>
      <c r="M143" s="27"/>
      <c r="N143" s="31"/>
      <c r="O143" s="31"/>
      <c r="P143" s="31"/>
      <c r="Q143" s="31"/>
      <c r="R143" s="27"/>
    </row>
    <row r="144" spans="1:18" ht="15">
      <c r="A144" s="46"/>
      <c r="B144" s="110"/>
      <c r="C144" s="47" t="s">
        <v>446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:18" ht="15">
      <c r="A145" s="46"/>
      <c r="B145" s="117"/>
      <c r="C145" s="47" t="s">
        <v>471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1:18" ht="2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50" spans="1:18">
      <c r="G150" s="36" t="s">
        <v>134</v>
      </c>
    </row>
  </sheetData>
  <mergeCells count="15">
    <mergeCell ref="A2:R2"/>
    <mergeCell ref="A3:R3"/>
    <mergeCell ref="J5:P5"/>
    <mergeCell ref="Q5:R5"/>
    <mergeCell ref="A6:A7"/>
    <mergeCell ref="B6:B7"/>
    <mergeCell ref="C6:C7"/>
    <mergeCell ref="D6:D7"/>
    <mergeCell ref="E6:E7"/>
    <mergeCell ref="F6:F7"/>
    <mergeCell ref="G6:G7"/>
    <mergeCell ref="I6:I7"/>
    <mergeCell ref="J6:P6"/>
    <mergeCell ref="Q6:R6"/>
    <mergeCell ref="H6:H7"/>
  </mergeCells>
  <dataValidations count="1">
    <dataValidation type="list" allowBlank="1" showInputMessage="1" showErrorMessage="1" sqref="B137 B43 B19">
      <formula1>#REF!</formula1>
    </dataValidation>
  </dataValidations>
  <pageMargins left="0.23622047244094491" right="0.39370078740157483" top="0.43307086614173229" bottom="1.8472222222222223" header="0.31496062992125984" footer="0.31496062992125984"/>
  <pageSetup scale="38" fitToHeight="0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view="pageBreakPreview" zoomScale="80" zoomScaleNormal="80" zoomScaleSheetLayoutView="80" workbookViewId="0">
      <pane ySplit="8" topLeftCell="A9" activePane="bottomLeft" state="frozen"/>
      <selection activeCell="C1" sqref="C1"/>
      <selection pane="bottomLeft" activeCell="K10" sqref="K10"/>
    </sheetView>
  </sheetViews>
  <sheetFormatPr baseColWidth="10" defaultColWidth="11.42578125" defaultRowHeight="12.75"/>
  <cols>
    <col min="1" max="1" width="6.7109375" style="36" customWidth="1"/>
    <col min="2" max="2" width="12.7109375" style="73" customWidth="1"/>
    <col min="3" max="3" width="12.5703125" style="73" customWidth="1"/>
    <col min="4" max="4" width="30.7109375" style="74" customWidth="1"/>
    <col min="5" max="5" width="15.140625" style="36" customWidth="1"/>
    <col min="6" max="6" width="15.28515625" style="36" customWidth="1"/>
    <col min="7" max="8" width="16.7109375" style="36" customWidth="1"/>
    <col min="9" max="9" width="14.85546875" style="36" customWidth="1"/>
    <col min="10" max="10" width="19.5703125" style="36" customWidth="1"/>
    <col min="11" max="11" width="17.28515625" style="75" customWidth="1"/>
    <col min="12" max="12" width="18" style="75" customWidth="1"/>
    <col min="13" max="13" width="17.42578125" style="36" customWidth="1"/>
    <col min="14" max="14" width="20.28515625" style="36" customWidth="1"/>
    <col min="15" max="15" width="17" style="36" customWidth="1"/>
    <col min="16" max="16" width="13.5703125" style="36" customWidth="1"/>
    <col min="17" max="17" width="8.85546875" style="36" customWidth="1"/>
    <col min="18" max="18" width="8.5703125" style="36" customWidth="1"/>
    <col min="19" max="16384" width="11.42578125" style="36"/>
  </cols>
  <sheetData>
    <row r="1" spans="1:19" ht="8.25" customHeight="1"/>
    <row r="2" spans="1:19" ht="32.25" customHeight="1">
      <c r="A2" s="148" t="s">
        <v>186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9" ht="18.75" customHeight="1">
      <c r="A3" s="135" t="s">
        <v>359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9" ht="22.5" customHeight="1">
      <c r="A4" s="149" t="s">
        <v>187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9" ht="22.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9" ht="36.75" customHeight="1">
      <c r="A6" s="76"/>
      <c r="B6" s="77"/>
      <c r="C6" s="77"/>
      <c r="J6" s="78"/>
      <c r="O6" s="37"/>
    </row>
    <row r="7" spans="1:19" s="37" customFormat="1" ht="21.75" customHeight="1">
      <c r="A7" s="137" t="s">
        <v>125</v>
      </c>
      <c r="B7" s="137" t="s">
        <v>136</v>
      </c>
      <c r="C7" s="137" t="s">
        <v>126</v>
      </c>
      <c r="D7" s="137" t="s">
        <v>127</v>
      </c>
      <c r="E7" s="139" t="s">
        <v>138</v>
      </c>
      <c r="F7" s="137" t="s">
        <v>139</v>
      </c>
      <c r="G7" s="141" t="s">
        <v>122</v>
      </c>
      <c r="H7" s="137" t="s">
        <v>360</v>
      </c>
      <c r="I7" s="137" t="s">
        <v>2</v>
      </c>
      <c r="J7" s="143" t="s">
        <v>121</v>
      </c>
      <c r="K7" s="144"/>
      <c r="L7" s="144"/>
      <c r="M7" s="144"/>
      <c r="N7" s="144"/>
      <c r="O7" s="144"/>
      <c r="P7" s="145"/>
      <c r="Q7" s="146" t="s">
        <v>140</v>
      </c>
      <c r="R7" s="147"/>
    </row>
    <row r="8" spans="1:19" s="37" customFormat="1" ht="27" customHeight="1" thickBot="1">
      <c r="A8" s="138"/>
      <c r="B8" s="138"/>
      <c r="C8" s="138"/>
      <c r="D8" s="138"/>
      <c r="E8" s="139"/>
      <c r="F8" s="140"/>
      <c r="G8" s="142"/>
      <c r="H8" s="156"/>
      <c r="I8" s="138"/>
      <c r="J8" s="71" t="s">
        <v>123</v>
      </c>
      <c r="K8" s="71" t="s">
        <v>128</v>
      </c>
      <c r="L8" s="71" t="s">
        <v>129</v>
      </c>
      <c r="M8" s="71" t="s">
        <v>130</v>
      </c>
      <c r="N8" s="71" t="s">
        <v>124</v>
      </c>
      <c r="O8" s="71" t="s">
        <v>131</v>
      </c>
      <c r="P8" s="71" t="s">
        <v>132</v>
      </c>
      <c r="Q8" s="72" t="s">
        <v>133</v>
      </c>
      <c r="R8" s="72" t="s">
        <v>135</v>
      </c>
      <c r="S8" s="36"/>
    </row>
    <row r="9" spans="1:19" s="83" customFormat="1" ht="86.25" customHeight="1" thickBot="1">
      <c r="A9" s="50">
        <v>126</v>
      </c>
      <c r="B9" s="50" t="s">
        <v>188</v>
      </c>
      <c r="C9" s="51" t="s">
        <v>177</v>
      </c>
      <c r="D9" s="52" t="s">
        <v>383</v>
      </c>
      <c r="E9" s="51" t="s">
        <v>153</v>
      </c>
      <c r="F9" s="79" t="s">
        <v>190</v>
      </c>
      <c r="G9" s="79" t="s">
        <v>507</v>
      </c>
      <c r="H9" s="79" t="s">
        <v>440</v>
      </c>
      <c r="I9" s="80">
        <v>320</v>
      </c>
      <c r="J9" s="103">
        <v>1093828</v>
      </c>
      <c r="K9" s="103">
        <v>1093828</v>
      </c>
      <c r="L9" s="103">
        <v>1093828</v>
      </c>
      <c r="M9" s="103">
        <v>1093828</v>
      </c>
      <c r="N9" s="103">
        <v>1093828</v>
      </c>
      <c r="O9" s="103">
        <v>1093828</v>
      </c>
      <c r="P9" s="81">
        <f>K9-M9</f>
        <v>0</v>
      </c>
      <c r="Q9" s="82">
        <f>O9/K9</f>
        <v>1</v>
      </c>
      <c r="R9" s="82">
        <f>O9/K9</f>
        <v>1</v>
      </c>
    </row>
    <row r="10" spans="1:19" s="83" customFormat="1" ht="86.25" customHeight="1">
      <c r="A10" s="50">
        <v>127</v>
      </c>
      <c r="B10" s="50" t="s">
        <v>188</v>
      </c>
      <c r="C10" s="51" t="s">
        <v>179</v>
      </c>
      <c r="D10" s="52" t="s">
        <v>289</v>
      </c>
      <c r="E10" s="51" t="s">
        <v>153</v>
      </c>
      <c r="F10" s="79" t="s">
        <v>190</v>
      </c>
      <c r="G10" s="79" t="s">
        <v>506</v>
      </c>
      <c r="H10" s="79" t="s">
        <v>441</v>
      </c>
      <c r="I10" s="80">
        <v>225</v>
      </c>
      <c r="J10" s="103">
        <v>351208</v>
      </c>
      <c r="K10" s="103">
        <v>351208</v>
      </c>
      <c r="L10" s="103">
        <v>351208</v>
      </c>
      <c r="M10" s="103">
        <v>351208</v>
      </c>
      <c r="N10" s="103">
        <v>351208</v>
      </c>
      <c r="O10" s="103">
        <v>351208</v>
      </c>
      <c r="P10" s="81">
        <f>K10-M10</f>
        <v>0</v>
      </c>
      <c r="Q10" s="82">
        <f>O10/K10</f>
        <v>1</v>
      </c>
      <c r="R10" s="82">
        <f>O10/K10</f>
        <v>1</v>
      </c>
    </row>
    <row r="11" spans="1:19" s="100" customFormat="1" ht="30" customHeight="1">
      <c r="A11" s="150" t="s">
        <v>191</v>
      </c>
      <c r="B11" s="151"/>
      <c r="C11" s="151"/>
      <c r="D11" s="151"/>
      <c r="E11" s="151"/>
      <c r="F11" s="151"/>
      <c r="G11" s="151"/>
      <c r="H11" s="151"/>
      <c r="I11" s="152"/>
      <c r="J11" s="97">
        <f t="shared" ref="J11:P11" si="0">SUM(J9:J9)</f>
        <v>1093828</v>
      </c>
      <c r="K11" s="98">
        <f t="shared" si="0"/>
        <v>1093828</v>
      </c>
      <c r="L11" s="98">
        <f t="shared" si="0"/>
        <v>1093828</v>
      </c>
      <c r="M11" s="98">
        <f t="shared" si="0"/>
        <v>1093828</v>
      </c>
      <c r="N11" s="98">
        <f t="shared" si="0"/>
        <v>1093828</v>
      </c>
      <c r="O11" s="98">
        <f t="shared" si="0"/>
        <v>1093828</v>
      </c>
      <c r="P11" s="98">
        <f t="shared" si="0"/>
        <v>0</v>
      </c>
      <c r="Q11" s="99"/>
      <c r="R11" s="99"/>
    </row>
    <row r="12" spans="1:19" s="83" customFormat="1" ht="30" customHeight="1" thickBot="1">
      <c r="A12" s="153" t="s">
        <v>192</v>
      </c>
      <c r="B12" s="154"/>
      <c r="C12" s="154"/>
      <c r="D12" s="154"/>
      <c r="E12" s="154"/>
      <c r="F12" s="154"/>
      <c r="G12" s="154"/>
      <c r="H12" s="154"/>
      <c r="I12" s="155"/>
      <c r="J12" s="101">
        <f>J11</f>
        <v>1093828</v>
      </c>
      <c r="K12" s="101">
        <f t="shared" ref="K12:P12" si="1">K11</f>
        <v>1093828</v>
      </c>
      <c r="L12" s="101">
        <f t="shared" si="1"/>
        <v>1093828</v>
      </c>
      <c r="M12" s="101">
        <f t="shared" si="1"/>
        <v>1093828</v>
      </c>
      <c r="N12" s="101">
        <f t="shared" si="1"/>
        <v>1093828</v>
      </c>
      <c r="O12" s="101">
        <f t="shared" si="1"/>
        <v>1093828</v>
      </c>
      <c r="P12" s="101">
        <f t="shared" si="1"/>
        <v>0</v>
      </c>
      <c r="Q12" s="102"/>
      <c r="R12" s="102"/>
    </row>
    <row r="13" spans="1:19">
      <c r="A13" s="27"/>
      <c r="B13" s="84"/>
      <c r="C13" s="84"/>
      <c r="D13" s="85"/>
      <c r="E13" s="27"/>
      <c r="F13" s="27"/>
      <c r="G13" s="27"/>
      <c r="H13" s="27"/>
      <c r="I13" s="27"/>
      <c r="J13" s="27"/>
      <c r="K13" s="86"/>
      <c r="L13" s="86"/>
    </row>
    <row r="14" spans="1:19" s="84" customFormat="1" ht="12">
      <c r="A14" s="41"/>
      <c r="B14" s="87"/>
      <c r="C14" s="87"/>
      <c r="D14" s="85"/>
      <c r="E14" s="27"/>
      <c r="F14" s="27"/>
      <c r="G14" s="27"/>
      <c r="H14" s="27"/>
      <c r="I14" s="27"/>
      <c r="J14" s="27"/>
      <c r="K14" s="86"/>
      <c r="L14" s="86"/>
    </row>
    <row r="15" spans="1:19" s="84" customFormat="1" ht="12">
      <c r="A15" s="41"/>
      <c r="B15" s="87"/>
      <c r="C15" s="87"/>
      <c r="D15" s="85"/>
      <c r="E15" s="27"/>
      <c r="F15" s="27"/>
      <c r="G15" s="27"/>
      <c r="H15" s="27"/>
      <c r="I15" s="27"/>
      <c r="J15" s="88"/>
      <c r="K15" s="86"/>
      <c r="L15" s="86"/>
    </row>
    <row r="16" spans="1:19" s="84" customFormat="1" ht="12">
      <c r="A16" s="41"/>
      <c r="B16" s="87"/>
      <c r="C16" s="87"/>
      <c r="D16" s="85"/>
      <c r="E16" s="27"/>
      <c r="F16" s="27"/>
      <c r="G16" s="27"/>
      <c r="H16" s="27"/>
      <c r="I16" s="27"/>
      <c r="J16" s="88"/>
      <c r="K16" s="86"/>
      <c r="L16" s="86"/>
    </row>
    <row r="17" spans="1:12" s="84" customFormat="1" ht="12">
      <c r="A17" s="41"/>
      <c r="B17" s="87"/>
      <c r="C17" s="87"/>
      <c r="D17" s="85"/>
      <c r="E17" s="27"/>
      <c r="F17" s="27"/>
      <c r="G17" s="27"/>
      <c r="H17" s="27"/>
      <c r="I17" s="27"/>
      <c r="J17" s="88"/>
      <c r="K17" s="86"/>
      <c r="L17" s="86"/>
    </row>
    <row r="18" spans="1:12" s="84" customFormat="1" ht="12">
      <c r="A18" s="41"/>
      <c r="B18" s="87"/>
      <c r="C18" s="87"/>
      <c r="D18" s="85"/>
      <c r="E18" s="27"/>
      <c r="F18" s="27"/>
      <c r="G18" s="27"/>
      <c r="H18" s="27"/>
      <c r="I18" s="27"/>
      <c r="J18" s="88"/>
      <c r="K18" s="86"/>
      <c r="L18" s="86"/>
    </row>
    <row r="19" spans="1:12" s="84" customFormat="1" ht="12">
      <c r="A19" s="41"/>
      <c r="B19" s="87"/>
      <c r="C19" s="87"/>
      <c r="D19" s="85"/>
      <c r="E19" s="27"/>
      <c r="F19" s="27"/>
      <c r="G19" s="27"/>
      <c r="H19" s="27"/>
      <c r="I19" s="27"/>
      <c r="J19" s="88"/>
      <c r="K19" s="86"/>
      <c r="L19" s="86"/>
    </row>
    <row r="20" spans="1:12" s="84" customFormat="1" ht="12">
      <c r="A20" s="41"/>
      <c r="B20" s="87"/>
      <c r="C20" s="87"/>
      <c r="D20" s="85"/>
      <c r="E20" s="27"/>
      <c r="F20" s="27"/>
      <c r="G20" s="27"/>
      <c r="H20" s="27"/>
      <c r="I20" s="27"/>
      <c r="J20" s="88"/>
      <c r="K20" s="86"/>
      <c r="L20" s="86"/>
    </row>
    <row r="21" spans="1:12" s="84" customFormat="1" ht="12">
      <c r="A21" s="41"/>
      <c r="B21" s="87"/>
      <c r="C21" s="87"/>
      <c r="D21" s="85"/>
      <c r="E21" s="27"/>
      <c r="F21" s="27"/>
      <c r="G21" s="27"/>
      <c r="H21" s="27"/>
      <c r="I21" s="27"/>
      <c r="J21" s="88"/>
      <c r="K21" s="86"/>
      <c r="L21" s="86"/>
    </row>
    <row r="22" spans="1:12" s="84" customFormat="1" ht="12">
      <c r="A22" s="41"/>
      <c r="B22" s="87"/>
      <c r="C22" s="87"/>
      <c r="D22" s="85"/>
      <c r="E22" s="27"/>
      <c r="F22" s="27"/>
      <c r="G22" s="27"/>
      <c r="H22" s="27"/>
      <c r="I22" s="27"/>
      <c r="J22" s="88"/>
      <c r="K22" s="86"/>
      <c r="L22" s="86"/>
    </row>
    <row r="23" spans="1:12" s="84" customFormat="1" ht="12">
      <c r="A23" s="41"/>
      <c r="B23" s="87"/>
      <c r="C23" s="87"/>
      <c r="D23" s="85"/>
      <c r="E23" s="27"/>
      <c r="F23" s="27"/>
      <c r="G23" s="27"/>
      <c r="H23" s="27"/>
      <c r="I23" s="27"/>
      <c r="J23" s="88"/>
      <c r="K23" s="86"/>
      <c r="L23" s="86"/>
    </row>
    <row r="24" spans="1:12" s="84" customFormat="1" ht="12">
      <c r="A24" s="41"/>
      <c r="B24" s="87"/>
      <c r="C24" s="87"/>
      <c r="D24" s="85"/>
      <c r="E24" s="27"/>
      <c r="F24" s="27"/>
      <c r="G24" s="27"/>
      <c r="H24" s="27"/>
      <c r="I24" s="27"/>
      <c r="J24" s="88"/>
      <c r="K24" s="86"/>
      <c r="L24" s="86"/>
    </row>
    <row r="25" spans="1:12" s="84" customFormat="1" ht="12">
      <c r="A25" s="41"/>
      <c r="B25" s="87"/>
      <c r="C25" s="87"/>
      <c r="D25" s="85"/>
      <c r="E25" s="27"/>
      <c r="F25" s="27"/>
      <c r="G25" s="27"/>
      <c r="H25" s="27"/>
      <c r="I25" s="27"/>
      <c r="J25" s="88"/>
      <c r="K25" s="86"/>
      <c r="L25" s="86"/>
    </row>
    <row r="26" spans="1:12" s="84" customFormat="1" ht="12">
      <c r="A26" s="41"/>
      <c r="B26" s="87"/>
      <c r="C26" s="87"/>
      <c r="D26" s="85"/>
      <c r="E26" s="27"/>
      <c r="F26" s="27"/>
      <c r="G26" s="27"/>
      <c r="H26" s="27"/>
      <c r="I26" s="27"/>
      <c r="J26" s="88"/>
      <c r="K26" s="86"/>
      <c r="L26" s="86"/>
    </row>
    <row r="27" spans="1:12" s="84" customFormat="1" ht="12">
      <c r="A27" s="41"/>
      <c r="B27" s="87"/>
      <c r="C27" s="87"/>
      <c r="D27" s="85"/>
      <c r="E27" s="27"/>
      <c r="F27" s="27"/>
      <c r="G27" s="27"/>
      <c r="H27" s="27"/>
      <c r="I27" s="27"/>
      <c r="J27" s="88"/>
      <c r="K27" s="86"/>
      <c r="L27" s="86"/>
    </row>
    <row r="28" spans="1:12" s="84" customFormat="1" ht="12">
      <c r="A28" s="41"/>
      <c r="B28" s="87"/>
      <c r="C28" s="87"/>
      <c r="D28" s="85"/>
      <c r="E28" s="27"/>
      <c r="F28" s="27"/>
      <c r="G28" s="27"/>
      <c r="H28" s="27"/>
      <c r="I28" s="27"/>
      <c r="J28" s="88"/>
      <c r="K28" s="86"/>
      <c r="L28" s="86"/>
    </row>
    <row r="29" spans="1:12" s="84" customFormat="1" ht="12">
      <c r="A29" s="41"/>
      <c r="B29" s="87"/>
      <c r="C29" s="87"/>
      <c r="D29" s="85"/>
      <c r="E29" s="27"/>
      <c r="F29" s="27"/>
      <c r="G29" s="27"/>
      <c r="H29" s="27"/>
      <c r="I29" s="27"/>
      <c r="J29" s="88"/>
      <c r="K29" s="86"/>
      <c r="L29" s="86"/>
    </row>
    <row r="30" spans="1:12" s="84" customFormat="1" ht="12">
      <c r="A30" s="41"/>
      <c r="B30" s="87"/>
      <c r="C30" s="87"/>
      <c r="D30" s="85"/>
      <c r="E30" s="27"/>
      <c r="F30" s="27"/>
      <c r="G30" s="27"/>
      <c r="H30" s="27"/>
      <c r="I30" s="27"/>
      <c r="J30" s="88"/>
      <c r="K30" s="86"/>
      <c r="L30" s="86"/>
    </row>
    <row r="31" spans="1:12" s="84" customFormat="1" ht="12">
      <c r="A31" s="41"/>
      <c r="B31" s="87"/>
      <c r="C31" s="87"/>
      <c r="D31" s="85"/>
      <c r="E31" s="27"/>
      <c r="F31" s="27"/>
      <c r="G31" s="27"/>
      <c r="H31" s="27"/>
      <c r="I31" s="27"/>
      <c r="J31" s="88"/>
      <c r="K31" s="86"/>
      <c r="L31" s="86"/>
    </row>
    <row r="32" spans="1:12" s="84" customFormat="1" ht="12">
      <c r="A32" s="41"/>
      <c r="B32" s="87"/>
      <c r="C32" s="87"/>
      <c r="D32" s="85"/>
      <c r="E32" s="27"/>
      <c r="F32" s="27"/>
      <c r="G32" s="27"/>
      <c r="H32" s="27"/>
      <c r="I32" s="27"/>
      <c r="J32" s="88"/>
      <c r="K32" s="86"/>
      <c r="L32" s="86"/>
    </row>
    <row r="33" spans="1:12" s="84" customFormat="1" ht="12">
      <c r="A33" s="41"/>
      <c r="B33" s="87"/>
      <c r="C33" s="87"/>
      <c r="D33" s="85"/>
      <c r="E33" s="27"/>
      <c r="F33" s="27"/>
      <c r="G33" s="27"/>
      <c r="H33" s="27"/>
      <c r="I33" s="27"/>
      <c r="J33" s="88"/>
      <c r="K33" s="86"/>
      <c r="L33" s="86"/>
    </row>
    <row r="34" spans="1:12" s="84" customFormat="1" ht="12">
      <c r="A34" s="41"/>
      <c r="B34" s="87"/>
      <c r="C34" s="87"/>
      <c r="D34" s="85"/>
      <c r="E34" s="27"/>
      <c r="F34" s="27"/>
      <c r="G34" s="27"/>
      <c r="H34" s="27"/>
      <c r="I34" s="27"/>
      <c r="J34" s="88"/>
      <c r="K34" s="86"/>
      <c r="L34" s="86"/>
    </row>
    <row r="35" spans="1:12" s="84" customFormat="1" ht="12">
      <c r="A35" s="41"/>
      <c r="B35" s="87"/>
      <c r="C35" s="87"/>
      <c r="D35" s="85"/>
      <c r="E35" s="27"/>
      <c r="F35" s="27"/>
      <c r="G35" s="27"/>
      <c r="H35" s="27"/>
      <c r="I35" s="27"/>
      <c r="J35" s="88"/>
      <c r="K35" s="86"/>
      <c r="L35" s="86"/>
    </row>
    <row r="36" spans="1:12" s="84" customFormat="1" ht="12">
      <c r="A36" s="41"/>
      <c r="B36" s="87"/>
      <c r="C36" s="87"/>
      <c r="D36" s="85"/>
      <c r="E36" s="27"/>
      <c r="F36" s="27"/>
      <c r="G36" s="27"/>
      <c r="H36" s="27"/>
      <c r="I36" s="27"/>
      <c r="J36" s="88"/>
      <c r="K36" s="86"/>
      <c r="L36" s="86"/>
    </row>
    <row r="37" spans="1:12" s="84" customFormat="1" ht="12">
      <c r="A37" s="41"/>
      <c r="B37" s="87"/>
      <c r="C37" s="87"/>
      <c r="D37" s="85"/>
      <c r="E37" s="27"/>
      <c r="F37" s="27"/>
      <c r="G37" s="27"/>
      <c r="H37" s="27"/>
      <c r="I37" s="27"/>
      <c r="J37" s="88"/>
      <c r="K37" s="86"/>
      <c r="L37" s="86"/>
    </row>
    <row r="38" spans="1:12" s="84" customFormat="1" ht="12">
      <c r="A38" s="41"/>
      <c r="B38" s="87"/>
      <c r="C38" s="87"/>
      <c r="D38" s="85"/>
      <c r="E38" s="27"/>
      <c r="F38" s="27"/>
      <c r="G38" s="27"/>
      <c r="H38" s="27"/>
      <c r="I38" s="27"/>
      <c r="J38" s="88"/>
      <c r="K38" s="86"/>
      <c r="L38" s="86"/>
    </row>
    <row r="39" spans="1:12" s="84" customFormat="1" ht="12">
      <c r="A39" s="41"/>
      <c r="B39" s="87"/>
      <c r="C39" s="87"/>
      <c r="D39" s="85"/>
      <c r="E39" s="27"/>
      <c r="F39" s="27"/>
      <c r="G39" s="27"/>
      <c r="H39" s="27"/>
      <c r="I39" s="27"/>
      <c r="J39" s="88"/>
      <c r="K39" s="86"/>
      <c r="L39" s="86"/>
    </row>
    <row r="40" spans="1:12" s="84" customFormat="1" ht="12">
      <c r="A40" s="41"/>
      <c r="B40" s="87"/>
      <c r="C40" s="87"/>
      <c r="D40" s="85"/>
      <c r="E40" s="27"/>
      <c r="F40" s="27"/>
      <c r="G40" s="27"/>
      <c r="H40" s="27"/>
      <c r="I40" s="27"/>
      <c r="J40" s="88"/>
      <c r="K40" s="86"/>
      <c r="L40" s="86"/>
    </row>
    <row r="41" spans="1:12" s="84" customFormat="1" ht="12">
      <c r="A41" s="41"/>
      <c r="B41" s="87"/>
      <c r="C41" s="87"/>
      <c r="D41" s="85"/>
      <c r="E41" s="27"/>
      <c r="F41" s="27"/>
      <c r="G41" s="27"/>
      <c r="H41" s="27"/>
      <c r="I41" s="27"/>
      <c r="J41" s="88"/>
      <c r="K41" s="86"/>
      <c r="L41" s="86"/>
    </row>
    <row r="42" spans="1:12" s="84" customFormat="1" ht="12">
      <c r="A42" s="41"/>
      <c r="B42" s="87"/>
      <c r="C42" s="87"/>
      <c r="D42" s="85"/>
      <c r="E42" s="27"/>
      <c r="F42" s="27"/>
      <c r="G42" s="27"/>
      <c r="H42" s="27"/>
      <c r="I42" s="27"/>
      <c r="J42" s="88"/>
      <c r="K42" s="86"/>
      <c r="L42" s="86"/>
    </row>
    <row r="43" spans="1:12" s="84" customFormat="1" ht="12">
      <c r="A43" s="41"/>
      <c r="B43" s="87"/>
      <c r="C43" s="87"/>
      <c r="D43" s="85"/>
      <c r="E43" s="27"/>
      <c r="F43" s="27"/>
      <c r="G43" s="27"/>
      <c r="H43" s="27"/>
      <c r="I43" s="27"/>
      <c r="J43" s="88"/>
      <c r="K43" s="86"/>
      <c r="L43" s="86"/>
    </row>
    <row r="44" spans="1:12" s="84" customFormat="1" ht="12">
      <c r="A44" s="41"/>
      <c r="B44" s="87"/>
      <c r="C44" s="87"/>
      <c r="D44" s="85"/>
      <c r="E44" s="27"/>
      <c r="F44" s="27"/>
      <c r="G44" s="27"/>
      <c r="H44" s="27"/>
      <c r="I44" s="27"/>
      <c r="J44" s="88"/>
      <c r="K44" s="86"/>
      <c r="L44" s="86"/>
    </row>
    <row r="45" spans="1:12" s="84" customFormat="1" ht="12">
      <c r="A45" s="41"/>
      <c r="B45" s="87"/>
      <c r="C45" s="87"/>
      <c r="D45" s="85"/>
      <c r="E45" s="27"/>
      <c r="F45" s="27"/>
      <c r="G45" s="27"/>
      <c r="H45" s="27"/>
      <c r="I45" s="27"/>
      <c r="J45" s="88"/>
      <c r="K45" s="86"/>
      <c r="L45" s="86"/>
    </row>
    <row r="46" spans="1:12" s="84" customFormat="1" ht="12">
      <c r="A46" s="41"/>
      <c r="B46" s="87"/>
      <c r="C46" s="87"/>
      <c r="D46" s="85"/>
      <c r="E46" s="27"/>
      <c r="F46" s="27"/>
      <c r="G46" s="27"/>
      <c r="H46" s="27"/>
      <c r="I46" s="27"/>
      <c r="J46" s="89"/>
      <c r="K46" s="86"/>
      <c r="L46" s="86"/>
    </row>
    <row r="47" spans="1:12" s="84" customFormat="1" ht="12">
      <c r="A47" s="41"/>
      <c r="B47" s="87"/>
      <c r="C47" s="87"/>
      <c r="D47" s="85"/>
      <c r="E47" s="27"/>
      <c r="F47" s="27"/>
      <c r="G47" s="27"/>
      <c r="H47" s="27"/>
      <c r="I47" s="27"/>
      <c r="J47" s="27"/>
      <c r="K47" s="86"/>
      <c r="L47" s="86"/>
    </row>
    <row r="48" spans="1:12" s="84" customFormat="1" ht="12">
      <c r="A48" s="41"/>
      <c r="B48" s="87"/>
      <c r="C48" s="87"/>
      <c r="D48" s="85"/>
      <c r="E48" s="27"/>
      <c r="F48" s="27"/>
      <c r="G48" s="27"/>
      <c r="H48" s="27"/>
      <c r="I48" s="27"/>
      <c r="J48" s="89"/>
      <c r="K48" s="86"/>
      <c r="L48" s="86"/>
    </row>
    <row r="49" spans="1:15" s="84" customFormat="1" ht="12">
      <c r="A49" s="27"/>
      <c r="D49" s="85"/>
      <c r="E49" s="27"/>
      <c r="F49" s="27"/>
      <c r="G49" s="27"/>
      <c r="H49" s="27"/>
      <c r="I49" s="27"/>
      <c r="J49" s="27"/>
      <c r="K49" s="86"/>
      <c r="L49" s="86"/>
    </row>
    <row r="50" spans="1:15" s="84" customFormat="1" ht="12">
      <c r="A50" s="27"/>
      <c r="D50" s="85"/>
      <c r="E50" s="27"/>
      <c r="F50" s="27"/>
      <c r="G50" s="27"/>
      <c r="H50" s="27"/>
      <c r="I50" s="27"/>
      <c r="J50" s="27"/>
      <c r="K50" s="86"/>
      <c r="L50" s="86"/>
    </row>
    <row r="51" spans="1:15" s="84" customFormat="1" ht="12">
      <c r="A51" s="41"/>
      <c r="B51" s="87"/>
      <c r="C51" s="87"/>
      <c r="D51" s="85"/>
      <c r="E51" s="27"/>
      <c r="F51" s="27"/>
      <c r="G51" s="27"/>
      <c r="H51" s="27"/>
      <c r="I51" s="27"/>
      <c r="J51" s="89"/>
      <c r="K51" s="86"/>
      <c r="L51" s="86"/>
    </row>
    <row r="52" spans="1:15" s="84" customFormat="1" ht="12">
      <c r="A52" s="27"/>
      <c r="D52" s="85"/>
      <c r="E52" s="27"/>
      <c r="F52" s="27"/>
      <c r="G52" s="27"/>
      <c r="H52" s="27"/>
      <c r="I52" s="27"/>
      <c r="J52" s="27"/>
      <c r="K52" s="86"/>
      <c r="L52" s="86"/>
    </row>
    <row r="53" spans="1:15" s="84" customFormat="1" ht="12">
      <c r="A53" s="27"/>
      <c r="D53" s="85"/>
      <c r="E53" s="90"/>
      <c r="F53" s="90"/>
      <c r="G53" s="90"/>
      <c r="H53" s="90"/>
      <c r="I53" s="90"/>
      <c r="J53" s="27"/>
      <c r="K53" s="86"/>
      <c r="L53" s="86"/>
    </row>
    <row r="54" spans="1:15" s="84" customFormat="1" ht="12">
      <c r="A54" s="91"/>
      <c r="B54" s="92"/>
      <c r="C54" s="92"/>
      <c r="D54" s="85"/>
      <c r="E54" s="27"/>
      <c r="F54" s="27"/>
      <c r="G54" s="27"/>
      <c r="H54" s="27"/>
      <c r="I54" s="27"/>
      <c r="J54" s="27"/>
      <c r="K54" s="86"/>
      <c r="L54" s="86"/>
    </row>
    <row r="55" spans="1:15" s="84" customFormat="1" ht="12">
      <c r="A55" s="93"/>
      <c r="B55" s="94"/>
      <c r="C55" s="94"/>
      <c r="D55" s="85"/>
      <c r="E55" s="27"/>
      <c r="F55" s="27"/>
      <c r="G55" s="27"/>
      <c r="H55" s="27"/>
      <c r="I55" s="27"/>
      <c r="J55" s="27"/>
      <c r="K55" s="86"/>
      <c r="L55" s="86"/>
    </row>
    <row r="57" spans="1:15">
      <c r="J57" s="95"/>
    </row>
    <row r="60" spans="1:15" s="96" customFormat="1">
      <c r="A60" s="36"/>
      <c r="B60" s="73"/>
      <c r="C60" s="73"/>
      <c r="D60" s="74"/>
      <c r="E60" s="36"/>
      <c r="F60" s="36"/>
      <c r="G60" s="36"/>
      <c r="H60" s="36"/>
      <c r="I60" s="36"/>
      <c r="J60" s="95"/>
      <c r="K60" s="75"/>
      <c r="L60" s="75"/>
      <c r="M60" s="36"/>
      <c r="N60" s="36"/>
      <c r="O60" s="36"/>
    </row>
  </sheetData>
  <mergeCells count="17">
    <mergeCell ref="A11:I11"/>
    <mergeCell ref="A12:I12"/>
    <mergeCell ref="G7:G8"/>
    <mergeCell ref="I7:I8"/>
    <mergeCell ref="J7:P7"/>
    <mergeCell ref="H7:H8"/>
    <mergeCell ref="Q7:R7"/>
    <mergeCell ref="A2:P2"/>
    <mergeCell ref="A4:P4"/>
    <mergeCell ref="A5:P5"/>
    <mergeCell ref="A7:A8"/>
    <mergeCell ref="B7:B8"/>
    <mergeCell ref="C7:C8"/>
    <mergeCell ref="D7:D8"/>
    <mergeCell ref="E7:E8"/>
    <mergeCell ref="F7:F8"/>
    <mergeCell ref="A3:R3"/>
  </mergeCells>
  <printOptions horizontalCentered="1"/>
  <pageMargins left="0.39370078740157483" right="0.39370078740157483" top="0.78740157480314965" bottom="1.7716535433070868" header="0.31496062992125984" footer="0.31496062992125984"/>
  <pageSetup scale="47" fitToHeight="0" orientation="landscape" r:id="rId1"/>
  <headerFooter>
    <oddFooter>&amp;C&amp;12Página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Indice</vt:lpstr>
      <vt:lpstr>OP-3 FISM-DF</vt:lpstr>
      <vt:lpstr>FG</vt:lpstr>
      <vt:lpstr>FG!Área_de_impresión</vt:lpstr>
      <vt:lpstr>'OP-3 FISM-DF'!Área_de_impresión</vt:lpstr>
      <vt:lpstr>FG!Títulos_a_imprimir</vt:lpstr>
      <vt:lpstr>'OP-3 FISM-DF'!Títulos_a_imprimir</vt:lpstr>
    </vt:vector>
  </TitlesOfParts>
  <Company>AUDITORIA GENERAL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Contador</cp:lastModifiedBy>
  <cp:lastPrinted>2022-08-28T10:14:56Z</cp:lastPrinted>
  <dcterms:created xsi:type="dcterms:W3CDTF">2008-11-04T10:53:46Z</dcterms:created>
  <dcterms:modified xsi:type="dcterms:W3CDTF">2023-02-03T19:01:59Z</dcterms:modified>
</cp:coreProperties>
</file>