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 INFORMACION MUNICIPIO\01. COYUCA DE CATALÁN\01. INFORMES ASE\02 INFORMES 2019\2. CUENTA PUB. 2019\4.3 INF. PRESUPUESTARIA  Ok\01. INGRESOS  Ok\4.3.5. Integracion detallada IP-5   Ok\"/>
    </mc:Choice>
  </mc:AlternateContent>
  <xr:revisionPtr revIDLastSave="0" documentId="13_ncr:1_{86C37D35-7304-4CDC-A9BD-60F274B176DF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IP-5 FONDO GRAL" sheetId="1" r:id="rId1"/>
    <sheet name="IP-5 FAEISM" sheetId="2" r:id="rId2"/>
    <sheet name="IP-5 FORTAMUN" sheetId="4" r:id="rId3"/>
    <sheet name="IP-5 FISM-DF" sheetId="3" r:id="rId4"/>
    <sheet name="IP-5 PAICE" sheetId="5" r:id="rId5"/>
  </sheets>
  <externalReferences>
    <externalReference r:id="rId6"/>
    <externalReference r:id="rId7"/>
    <externalReference r:id="rId8"/>
  </externalReferences>
  <definedNames>
    <definedName name="_xlnm.Print_Area" localSheetId="1">'IP-5 FAEISM'!$A$1:$M$64</definedName>
    <definedName name="_xlnm.Print_Area" localSheetId="3">'IP-5 FISM-DF'!$A$1:$M$49</definedName>
    <definedName name="_xlnm.Print_Area" localSheetId="0">'IP-5 FONDO GRAL'!$A$1:$N$249</definedName>
    <definedName name="_xlnm.Print_Area" localSheetId="2">'IP-5 FORTAMUN'!$A$1:$M$61</definedName>
    <definedName name="_xlnm.Print_Area" localSheetId="4">'IP-5 PAICE'!$A$1:$M$50</definedName>
    <definedName name="CUMPLE" localSheetId="1">#REF!</definedName>
    <definedName name="CUMPLE" localSheetId="3">#REF!</definedName>
    <definedName name="CUMPLE" localSheetId="2">#REF!</definedName>
    <definedName name="CUMPLE" localSheetId="4">#REF!</definedName>
    <definedName name="CUMPLE">#REF!</definedName>
    <definedName name="DI">[1]Datos!$B$102:$B$109</definedName>
    <definedName name="DIM" localSheetId="1">#REF!</definedName>
    <definedName name="DIM" localSheetId="3">#REF!</definedName>
    <definedName name="DIM" localSheetId="2">#REF!</definedName>
    <definedName name="DIM" localSheetId="4">#REF!</definedName>
    <definedName name="DIM">#REF!</definedName>
    <definedName name="EyO">[2]Dictamen!$B$16:$C$1012</definedName>
    <definedName name="FINANCIAMIENTO">#REF!</definedName>
    <definedName name="G.I.">[3]LISTAS!$D$4:$D$9</definedName>
    <definedName name="GENERAL" localSheetId="1">#REF!</definedName>
    <definedName name="GENERAL" localSheetId="3">#REF!</definedName>
    <definedName name="GENERAL" localSheetId="2">#REF!</definedName>
    <definedName name="GENERAL" localSheetId="4">#REF!</definedName>
    <definedName name="GENERAL">#REF!</definedName>
    <definedName name="GI">[1]Datos!$B$95:$B$99</definedName>
    <definedName name="OPINION">[2]Dictamen!$B$6:$C$11</definedName>
    <definedName name="PRODIM" localSheetId="1">'[3]ANEXO 4'!#REF!</definedName>
    <definedName name="PRODIM" localSheetId="3">'[3]ANEXO 4'!#REF!</definedName>
    <definedName name="PRODIM" localSheetId="2">'[3]ANEXO 4'!#REF!</definedName>
    <definedName name="PRODIM" localSheetId="4">'[3]ANEXO 4'!#REF!</definedName>
    <definedName name="PRODIM">'[3]ANEXO 4'!#REF!</definedName>
    <definedName name="PRODIMDF">[3]LISTAS!$B$4:$B$11</definedName>
    <definedName name="Rubro">[1]Datos!$M$2:$M$8</definedName>
    <definedName name="rvtwgwt4c" localSheetId="1">#REF!</definedName>
    <definedName name="rvtwgwt4c" localSheetId="3">#REF!</definedName>
    <definedName name="rvtwgwt4c" localSheetId="2">#REF!</definedName>
    <definedName name="rvtwgwt4c" localSheetId="4">#REF!</definedName>
    <definedName name="rvtwgwt4c">#REF!</definedName>
    <definedName name="S" localSheetId="1">#REF!</definedName>
    <definedName name="S" localSheetId="3">#REF!</definedName>
    <definedName name="S" localSheetId="2">#REF!</definedName>
    <definedName name="S" localSheetId="4">#REF!</definedName>
    <definedName name="S">#REF!</definedName>
    <definedName name="SDD" localSheetId="1">#REF!</definedName>
    <definedName name="SDD" localSheetId="3">#REF!</definedName>
    <definedName name="SDD" localSheetId="2">#REF!</definedName>
    <definedName name="SDD" localSheetId="4">#REF!</definedName>
    <definedName name="SDD">#REF!</definedName>
    <definedName name="SiNo">'[1]Anexo 4A'!$X$2:$X$3</definedName>
    <definedName name="_xlnm.Print_Titles" localSheetId="1">'IP-5 FAEISM'!$1:$9</definedName>
    <definedName name="_xlnm.Print_Titles" localSheetId="0">'IP-5 FONDO GRAL'!$1:$9</definedName>
    <definedName name="_xlnm.Print_Titles" localSheetId="2">'IP-5 FORTAMUN'!$1:$9</definedName>
    <definedName name="X">'[3]ANEXO 4'!#REF!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5" l="1"/>
  <c r="H29" i="5" s="1"/>
  <c r="H34" i="5" s="1"/>
  <c r="B46" i="2"/>
  <c r="H35" i="4"/>
  <c r="B35" i="4"/>
  <c r="F16" i="4"/>
  <c r="E34" i="5" l="1"/>
  <c r="D34" i="5"/>
  <c r="C34" i="5"/>
  <c r="B34" i="5"/>
  <c r="F34" i="5"/>
  <c r="B26" i="1" l="1"/>
  <c r="G16" i="1"/>
  <c r="F45" i="1"/>
  <c r="E45" i="1"/>
  <c r="D45" i="1"/>
  <c r="B45" i="1"/>
  <c r="F26" i="1"/>
  <c r="E26" i="1"/>
  <c r="D26" i="1"/>
  <c r="B210" i="1" l="1"/>
  <c r="C210" i="1"/>
  <c r="B196" i="1"/>
  <c r="B137" i="1"/>
  <c r="C226" i="1" l="1"/>
  <c r="D226" i="1"/>
  <c r="E226" i="1"/>
  <c r="F226" i="1"/>
  <c r="I226" i="1"/>
  <c r="D210" i="1"/>
  <c r="E210" i="1"/>
  <c r="F210" i="1"/>
  <c r="I210" i="1"/>
  <c r="C196" i="1"/>
  <c r="D196" i="1"/>
  <c r="E196" i="1"/>
  <c r="F196" i="1"/>
  <c r="I196" i="1"/>
  <c r="C175" i="1"/>
  <c r="D175" i="1"/>
  <c r="E175" i="1"/>
  <c r="F175" i="1"/>
  <c r="I175" i="1"/>
  <c r="C158" i="1"/>
  <c r="D158" i="1"/>
  <c r="E158" i="1"/>
  <c r="F158" i="1"/>
  <c r="I158" i="1"/>
  <c r="C137" i="1"/>
  <c r="D137" i="1"/>
  <c r="E137" i="1"/>
  <c r="F137" i="1"/>
  <c r="I137" i="1"/>
  <c r="C118" i="1"/>
  <c r="D118" i="1"/>
  <c r="E118" i="1"/>
  <c r="F118" i="1"/>
  <c r="I118" i="1"/>
  <c r="C99" i="1"/>
  <c r="D99" i="1"/>
  <c r="E99" i="1"/>
  <c r="F99" i="1"/>
  <c r="I99" i="1"/>
  <c r="C81" i="1"/>
  <c r="D81" i="1"/>
  <c r="E81" i="1"/>
  <c r="F81" i="1"/>
  <c r="I81" i="1"/>
  <c r="C63" i="1"/>
  <c r="D63" i="1"/>
  <c r="D228" i="1" s="1"/>
  <c r="E63" i="1"/>
  <c r="F63" i="1"/>
  <c r="I63" i="1"/>
  <c r="C45" i="1"/>
  <c r="C26" i="1"/>
  <c r="E228" i="1" l="1"/>
  <c r="C228" i="1"/>
  <c r="F228" i="1"/>
  <c r="B226" i="1"/>
  <c r="B175" i="1"/>
  <c r="B158" i="1"/>
  <c r="B118" i="1"/>
  <c r="B99" i="1"/>
  <c r="B81" i="1"/>
  <c r="B63" i="1"/>
  <c r="B228" i="1" l="1"/>
  <c r="I16" i="1" l="1"/>
  <c r="G11" i="1"/>
  <c r="G12" i="1"/>
  <c r="I12" i="1" s="1"/>
  <c r="G13" i="1"/>
  <c r="I13" i="1" s="1"/>
  <c r="G14" i="1"/>
  <c r="I14" i="1" s="1"/>
  <c r="G15" i="1"/>
  <c r="I15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8" i="1"/>
  <c r="G29" i="1"/>
  <c r="G30" i="1"/>
  <c r="I30" i="1" s="1"/>
  <c r="G31" i="1"/>
  <c r="I31" i="1" s="1"/>
  <c r="G32" i="1"/>
  <c r="I32" i="1" s="1"/>
  <c r="G33" i="1"/>
  <c r="I33" i="1" s="1"/>
  <c r="G34" i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I11" i="1" l="1"/>
  <c r="G26" i="1"/>
  <c r="I26" i="1"/>
  <c r="I34" i="1"/>
  <c r="G45" i="1"/>
  <c r="G226" i="1"/>
  <c r="G175" i="1"/>
  <c r="G158" i="1"/>
  <c r="G81" i="1"/>
  <c r="G63" i="1"/>
  <c r="I29" i="1"/>
  <c r="G196" i="1"/>
  <c r="G210" i="1"/>
  <c r="G137" i="1"/>
  <c r="G118" i="1"/>
  <c r="G99" i="1"/>
  <c r="F34" i="4"/>
  <c r="F32" i="4"/>
  <c r="F30" i="4"/>
  <c r="F28" i="4"/>
  <c r="F26" i="4"/>
  <c r="F24" i="4"/>
  <c r="F22" i="4"/>
  <c r="F20" i="4"/>
  <c r="F18" i="4"/>
  <c r="F15" i="4"/>
  <c r="F36" i="2"/>
  <c r="F35" i="2"/>
  <c r="F30" i="3"/>
  <c r="F28" i="3"/>
  <c r="F26" i="3"/>
  <c r="F24" i="3"/>
  <c r="F22" i="3"/>
  <c r="F20" i="3"/>
  <c r="F14" i="3"/>
  <c r="F18" i="3"/>
  <c r="F16" i="3"/>
  <c r="G228" i="1" l="1"/>
  <c r="I45" i="1"/>
  <c r="I228" i="1" s="1"/>
  <c r="F18" i="2"/>
  <c r="F20" i="2"/>
  <c r="F21" i="2"/>
  <c r="F23" i="2"/>
  <c r="F24" i="2"/>
  <c r="F26" i="2"/>
  <c r="F27" i="2"/>
  <c r="F29" i="2"/>
  <c r="F30" i="2"/>
  <c r="F32" i="2"/>
  <c r="F33" i="2"/>
  <c r="F38" i="2"/>
  <c r="F39" i="2"/>
  <c r="F41" i="2"/>
  <c r="F42" i="2"/>
  <c r="F44" i="2"/>
  <c r="F45" i="2"/>
  <c r="C46" i="2"/>
  <c r="D46" i="2"/>
  <c r="E46" i="2"/>
  <c r="B31" i="3" l="1"/>
  <c r="F13" i="4" l="1"/>
  <c r="F11" i="4"/>
  <c r="H31" i="3"/>
  <c r="F13" i="3"/>
  <c r="F11" i="3"/>
  <c r="H46" i="2"/>
  <c r="F12" i="2"/>
  <c r="F14" i="2"/>
  <c r="F15" i="2"/>
  <c r="F17" i="2"/>
  <c r="F11" i="2"/>
  <c r="E35" i="4"/>
  <c r="D35" i="4"/>
  <c r="C35" i="4"/>
  <c r="E31" i="3"/>
  <c r="D31" i="3"/>
  <c r="C31" i="3"/>
  <c r="F35" i="4" l="1"/>
  <c r="F31" i="3"/>
  <c r="F46" i="2"/>
</calcChain>
</file>

<file path=xl/sharedStrings.xml><?xml version="1.0" encoding="utf-8"?>
<sst xmlns="http://schemas.openxmlformats.org/spreadsheetml/2006/main" count="1238" uniqueCount="137">
  <si>
    <t>Integración detallada de los recursos recibidos por transferencias por concepto de participaciones, aportaciones, subsidios, convenios, apoyos, etc.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</si>
  <si>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</si>
  <si>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</si>
  <si>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</si>
  <si>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</si>
  <si>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</si>
  <si>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</si>
  <si>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</si>
  <si>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</si>
  <si>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</si>
  <si>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</si>
  <si>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</si>
  <si>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Fecha</t>
  </si>
  <si>
    <t>Ingreso bruto</t>
  </si>
  <si>
    <t>Descuentos</t>
  </si>
  <si>
    <t>Datos del Depósito</t>
  </si>
  <si>
    <t>Información del banco</t>
  </si>
  <si>
    <t>Datos de la póliza</t>
  </si>
  <si>
    <t>Observaciones</t>
  </si>
  <si>
    <t>Convenios</t>
  </si>
  <si>
    <t>Amort. Deuda</t>
  </si>
  <si>
    <t>(Especificar)</t>
  </si>
  <si>
    <t>T o t a l</t>
  </si>
  <si>
    <t>Monto</t>
  </si>
  <si>
    <t>Nº de cuenta</t>
  </si>
  <si>
    <t>Institución</t>
  </si>
  <si>
    <t>Número</t>
  </si>
  <si>
    <t>Octubre</t>
  </si>
  <si>
    <t>Noviembre</t>
  </si>
  <si>
    <t>Diciembre</t>
  </si>
  <si>
    <t>Totales</t>
  </si>
  <si>
    <t xml:space="preserve">18-00008402-4 </t>
  </si>
  <si>
    <t>SANTANDER</t>
  </si>
  <si>
    <t>I36</t>
  </si>
  <si>
    <t>I37</t>
  </si>
  <si>
    <t>I30</t>
  </si>
  <si>
    <t>I31</t>
  </si>
  <si>
    <t>I25</t>
  </si>
  <si>
    <t>I26</t>
  </si>
  <si>
    <t>I38</t>
  </si>
  <si>
    <t xml:space="preserve">FONDO DE APORTACIONES ESTATALES PARA LA INFRAESTRUCTURA SOCIAL MUNICIPAL (FAEISM). </t>
  </si>
  <si>
    <t>FONDO DE APORTACIONES PARA LA INFRAESTRUCTURA SOCIAL MUNICIPAL (FAISM).</t>
  </si>
  <si>
    <t>I39</t>
  </si>
  <si>
    <t>I32</t>
  </si>
  <si>
    <t>I20</t>
  </si>
  <si>
    <t>FONDO DE APORTACIONES PARA EL FORTALECIMIENTO DE LOS MUNICIPIOS (FORTAMUN).</t>
  </si>
  <si>
    <t>FONDO GENERAL DE PARTICIPACIONES</t>
  </si>
  <si>
    <t>18-00008401-0</t>
  </si>
  <si>
    <t>I21</t>
  </si>
  <si>
    <t>I22</t>
  </si>
  <si>
    <t>I23</t>
  </si>
  <si>
    <t>I24</t>
  </si>
  <si>
    <t>I27</t>
  </si>
  <si>
    <t>I28</t>
  </si>
  <si>
    <t>I17</t>
  </si>
  <si>
    <t>I18</t>
  </si>
  <si>
    <t>I15</t>
  </si>
  <si>
    <t>I16</t>
  </si>
  <si>
    <t>1% FONSOL</t>
  </si>
  <si>
    <t>FIM</t>
  </si>
  <si>
    <t>FOMUN</t>
  </si>
  <si>
    <t>Enero</t>
  </si>
  <si>
    <t>I5</t>
  </si>
  <si>
    <t>I6</t>
  </si>
  <si>
    <t>I7</t>
  </si>
  <si>
    <t>Fondo Comun</t>
  </si>
  <si>
    <t>I8</t>
  </si>
  <si>
    <t>I9</t>
  </si>
  <si>
    <t>I10</t>
  </si>
  <si>
    <t>I14</t>
  </si>
  <si>
    <t xml:space="preserve">Fondo Comun </t>
  </si>
  <si>
    <t xml:space="preserve">        </t>
  </si>
  <si>
    <t>Interes Deuda</t>
  </si>
  <si>
    <t>I40</t>
  </si>
  <si>
    <t>Febrero</t>
  </si>
  <si>
    <t>I1</t>
  </si>
  <si>
    <t>I2</t>
  </si>
  <si>
    <t>I3</t>
  </si>
  <si>
    <t>I4</t>
  </si>
  <si>
    <t>I11</t>
  </si>
  <si>
    <t>I41</t>
  </si>
  <si>
    <t>Marzo</t>
  </si>
  <si>
    <t>I42</t>
  </si>
  <si>
    <t>Abril</t>
  </si>
  <si>
    <t>I29</t>
  </si>
  <si>
    <t>I35</t>
  </si>
  <si>
    <t>Mayo</t>
  </si>
  <si>
    <t>i28</t>
  </si>
  <si>
    <t>15/05//2019</t>
  </si>
  <si>
    <t>I34</t>
  </si>
  <si>
    <t>I33</t>
  </si>
  <si>
    <t>I43</t>
  </si>
  <si>
    <t>Junio</t>
  </si>
  <si>
    <t>06/06/20190</t>
  </si>
  <si>
    <t>Julio</t>
  </si>
  <si>
    <t>I46</t>
  </si>
  <si>
    <t>I47</t>
  </si>
  <si>
    <t>I44</t>
  </si>
  <si>
    <t>I45</t>
  </si>
  <si>
    <t>Agosto</t>
  </si>
  <si>
    <t>Septiembre</t>
  </si>
  <si>
    <t>I94</t>
  </si>
  <si>
    <t>I95</t>
  </si>
  <si>
    <t>I96</t>
  </si>
  <si>
    <t>I98</t>
  </si>
  <si>
    <t>I101</t>
  </si>
  <si>
    <t>I102</t>
  </si>
  <si>
    <t>I103</t>
  </si>
  <si>
    <t>I104</t>
  </si>
  <si>
    <t>I105</t>
  </si>
  <si>
    <t>I106</t>
  </si>
  <si>
    <t>I107</t>
  </si>
  <si>
    <t>I108</t>
  </si>
  <si>
    <t>I100</t>
  </si>
  <si>
    <t xml:space="preserve">Marzo </t>
  </si>
  <si>
    <t>I19</t>
  </si>
  <si>
    <t>I12</t>
  </si>
  <si>
    <t>I13</t>
  </si>
  <si>
    <t>I97</t>
  </si>
  <si>
    <t>I99</t>
  </si>
  <si>
    <t>Del 1° De Enero al 31 de Diciembre de 2019.</t>
  </si>
  <si>
    <t>I50</t>
  </si>
  <si>
    <t>I49</t>
  </si>
  <si>
    <t xml:space="preserve"> 18-00009976-4</t>
  </si>
  <si>
    <t xml:space="preserve">Julio </t>
  </si>
  <si>
    <t>I52</t>
  </si>
  <si>
    <t>I48</t>
  </si>
  <si>
    <t>I154</t>
  </si>
  <si>
    <t>18-00009974-7</t>
  </si>
  <si>
    <t>Del 1°  De Enero al 31 de Diciembre de 2019.</t>
  </si>
  <si>
    <t>Del 1° de Enero al 31 de Diciembre de 2019.</t>
  </si>
  <si>
    <t>-</t>
  </si>
  <si>
    <t>H. AYUNTAMIENTO MUNICIPAL DE COYUCA DE CATALÁN.</t>
  </si>
  <si>
    <t>Total Mensual</t>
  </si>
  <si>
    <t>18-00012531-9</t>
  </si>
  <si>
    <t>Santander</t>
  </si>
  <si>
    <t>PROGRAMA DE APOYO A LA INFRAESTRUCTURA CULTURAL DE LOS ESTADOS (PAICE)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</si>
</sst>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b/>
      <sz val="18"/>
      <name val="Arial Narrow"/>
      <family val="2"/>
    </font>
    <font>
      <b/>
      <sz val="10.5"/>
      <name val="Arial Narrow"/>
      <family val="2"/>
    </font>
    <font>
      <sz val="10"/>
      <color theme="0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7">
    <xf numFmtId="0" fontId="0" fillId="0" borderId="0" xfId="0"/>
    <xf numFmtId="0" fontId="3" fillId="0" borderId="0" xfId="3" applyFont="1"/>
    <xf numFmtId="0" fontId="4" fillId="0" borderId="0" xfId="1" applyFont="1" applyAlignment="1" applyProtection="1">
      <protection locked="0"/>
    </xf>
    <xf numFmtId="0" fontId="4" fillId="0" borderId="0" xfId="1" applyFont="1" applyAlignment="1"/>
    <xf numFmtId="43" fontId="4" fillId="0" borderId="0" xfId="2" applyFont="1" applyAlignment="1" applyProtection="1">
      <protection locked="0"/>
    </xf>
    <xf numFmtId="0" fontId="3" fillId="0" borderId="0" xfId="3" applyFont="1" applyBorder="1"/>
    <xf numFmtId="0" fontId="3" fillId="0" borderId="0" xfId="3" applyFont="1" applyAlignment="1">
      <alignment horizontal="center"/>
    </xf>
    <xf numFmtId="0" fontId="3" fillId="0" borderId="0" xfId="3" applyFont="1" applyFill="1"/>
    <xf numFmtId="0" fontId="4" fillId="0" borderId="0" xfId="1" applyFont="1"/>
    <xf numFmtId="43" fontId="4" fillId="0" borderId="0" xfId="2" applyFont="1"/>
    <xf numFmtId="1" fontId="4" fillId="0" borderId="0" xfId="1" applyNumberFormat="1" applyFont="1"/>
    <xf numFmtId="0" fontId="4" fillId="0" borderId="0" xfId="3" applyFont="1"/>
    <xf numFmtId="0" fontId="4" fillId="0" borderId="0" xfId="1" applyFont="1" applyBorder="1" applyAlignment="1"/>
    <xf numFmtId="1" fontId="4" fillId="0" borderId="0" xfId="1" applyNumberFormat="1" applyFont="1" applyAlignment="1" applyProtection="1">
      <protection locked="0"/>
    </xf>
    <xf numFmtId="164" fontId="4" fillId="0" borderId="0" xfId="1" applyNumberFormat="1" applyFont="1" applyAlignment="1" applyProtection="1">
      <protection locked="0"/>
    </xf>
    <xf numFmtId="0" fontId="3" fillId="0" borderId="0" xfId="6" applyFont="1"/>
    <xf numFmtId="0" fontId="3" fillId="0" borderId="0" xfId="1" applyFont="1" applyFill="1" applyBorder="1" applyAlignment="1" applyProtection="1">
      <protection locked="0"/>
    </xf>
    <xf numFmtId="44" fontId="3" fillId="0" borderId="0" xfId="2" applyNumberFormat="1" applyFont="1" applyFill="1" applyBorder="1" applyAlignment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1" fontId="3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1" applyFont="1"/>
    <xf numFmtId="0" fontId="10" fillId="0" borderId="0" xfId="3" quotePrefix="1" applyFont="1" applyAlignment="1">
      <alignment horizontal="center"/>
    </xf>
    <xf numFmtId="0" fontId="10" fillId="0" borderId="1" xfId="3" quotePrefix="1" applyFont="1" applyBorder="1" applyAlignment="1">
      <alignment horizontal="center"/>
    </xf>
    <xf numFmtId="0" fontId="10" fillId="0" borderId="0" xfId="3" applyFont="1"/>
    <xf numFmtId="0" fontId="11" fillId="0" borderId="0" xfId="1" applyFont="1" applyAlignment="1"/>
    <xf numFmtId="14" fontId="3" fillId="0" borderId="17" xfId="1" applyNumberFormat="1" applyFont="1" applyBorder="1" applyAlignment="1" applyProtection="1">
      <alignment horizontal="center"/>
      <protection locked="0"/>
    </xf>
    <xf numFmtId="43" fontId="3" fillId="0" borderId="17" xfId="26" applyFont="1" applyBorder="1" applyAlignment="1" applyProtection="1">
      <protection locked="0"/>
    </xf>
    <xf numFmtId="44" fontId="3" fillId="0" borderId="17" xfId="1" applyNumberFormat="1" applyFont="1" applyBorder="1" applyAlignment="1">
      <alignment horizontal="center" wrapText="1"/>
    </xf>
    <xf numFmtId="14" fontId="3" fillId="0" borderId="17" xfId="2" applyNumberFormat="1" applyFont="1" applyBorder="1" applyAlignment="1" applyProtection="1">
      <protection locked="0"/>
    </xf>
    <xf numFmtId="43" fontId="3" fillId="0" borderId="17" xfId="2" applyFont="1" applyBorder="1" applyAlignment="1" applyProtection="1">
      <protection locked="0"/>
    </xf>
    <xf numFmtId="43" fontId="3" fillId="0" borderId="17" xfId="2" applyFont="1" applyFill="1" applyBorder="1" applyAlignment="1" applyProtection="1">
      <protection locked="0"/>
    </xf>
    <xf numFmtId="0" fontId="3" fillId="0" borderId="17" xfId="1" applyFont="1" applyFill="1" applyBorder="1" applyAlignment="1" applyProtection="1">
      <alignment horizontal="center"/>
      <protection locked="0"/>
    </xf>
    <xf numFmtId="1" fontId="3" fillId="0" borderId="17" xfId="1" applyNumberFormat="1" applyFont="1" applyBorder="1" applyAlignment="1" applyProtection="1">
      <alignment horizontal="center"/>
      <protection locked="0"/>
    </xf>
    <xf numFmtId="43" fontId="3" fillId="0" borderId="17" xfId="26" applyFont="1" applyFill="1" applyBorder="1" applyAlignment="1" applyProtection="1">
      <protection locked="0"/>
    </xf>
    <xf numFmtId="43" fontId="4" fillId="2" borderId="9" xfId="2" applyFont="1" applyFill="1" applyBorder="1" applyAlignment="1" applyProtection="1">
      <alignment horizontal="center" wrapText="1"/>
      <protection locked="0"/>
    </xf>
    <xf numFmtId="43" fontId="3" fillId="0" borderId="20" xfId="2" applyFont="1" applyBorder="1" applyAlignment="1" applyProtection="1">
      <protection locked="0"/>
    </xf>
    <xf numFmtId="43" fontId="3" fillId="0" borderId="20" xfId="2" applyFont="1" applyFill="1" applyBorder="1" applyAlignment="1" applyProtection="1">
      <protection locked="0"/>
    </xf>
    <xf numFmtId="0" fontId="3" fillId="0" borderId="20" xfId="1" applyFont="1" applyFill="1" applyBorder="1" applyAlignment="1" applyProtection="1">
      <alignment horizontal="center"/>
      <protection locked="0"/>
    </xf>
    <xf numFmtId="1" fontId="3" fillId="0" borderId="20" xfId="1" applyNumberFormat="1" applyFont="1" applyBorder="1" applyAlignment="1" applyProtection="1">
      <alignment horizontal="center"/>
      <protection locked="0"/>
    </xf>
    <xf numFmtId="164" fontId="3" fillId="0" borderId="20" xfId="1" applyNumberFormat="1" applyFont="1" applyBorder="1" applyAlignment="1" applyProtection="1">
      <alignment horizontal="center"/>
      <protection locked="0"/>
    </xf>
    <xf numFmtId="14" fontId="3" fillId="0" borderId="20" xfId="1" applyNumberFormat="1" applyFont="1" applyBorder="1" applyAlignment="1" applyProtection="1">
      <alignment horizontal="center"/>
      <protection locked="0"/>
    </xf>
    <xf numFmtId="43" fontId="3" fillId="0" borderId="20" xfId="26" applyFont="1" applyBorder="1" applyAlignment="1" applyProtection="1">
      <protection locked="0"/>
    </xf>
    <xf numFmtId="43" fontId="3" fillId="0" borderId="20" xfId="26" applyFont="1" applyFill="1" applyBorder="1" applyAlignment="1" applyProtection="1">
      <protection locked="0"/>
    </xf>
    <xf numFmtId="44" fontId="3" fillId="0" borderId="20" xfId="1" applyNumberFormat="1" applyFont="1" applyBorder="1" applyAlignment="1">
      <alignment horizontal="center" wrapText="1"/>
    </xf>
    <xf numFmtId="14" fontId="3" fillId="0" borderId="26" xfId="1" applyNumberFormat="1" applyFont="1" applyBorder="1" applyAlignment="1" applyProtection="1">
      <alignment horizontal="center"/>
      <protection locked="0"/>
    </xf>
    <xf numFmtId="0" fontId="3" fillId="2" borderId="26" xfId="1" applyFont="1" applyFill="1" applyBorder="1" applyAlignment="1" applyProtection="1">
      <protection locked="0"/>
    </xf>
    <xf numFmtId="14" fontId="3" fillId="0" borderId="11" xfId="1" applyNumberFormat="1" applyFont="1" applyBorder="1" applyAlignment="1" applyProtection="1">
      <alignment horizontal="center"/>
      <protection locked="0"/>
    </xf>
    <xf numFmtId="0" fontId="3" fillId="0" borderId="12" xfId="1" applyFont="1" applyBorder="1" applyAlignment="1" applyProtection="1">
      <protection locked="0"/>
    </xf>
    <xf numFmtId="14" fontId="3" fillId="0" borderId="26" xfId="1" applyNumberFormat="1" applyFont="1" applyFill="1" applyBorder="1" applyAlignment="1" applyProtection="1">
      <alignment horizontal="center"/>
      <protection locked="0"/>
    </xf>
    <xf numFmtId="14" fontId="3" fillId="0" borderId="17" xfId="2" applyNumberFormat="1" applyFont="1" applyBorder="1" applyAlignment="1" applyProtection="1">
      <alignment horizontal="center"/>
      <protection locked="0"/>
    </xf>
    <xf numFmtId="14" fontId="3" fillId="0" borderId="20" xfId="2" applyNumberFormat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3" fillId="0" borderId="27" xfId="1" applyFont="1" applyBorder="1" applyAlignment="1" applyProtection="1">
      <alignment horizontal="center"/>
      <protection locked="0"/>
    </xf>
    <xf numFmtId="0" fontId="3" fillId="0" borderId="12" xfId="1" applyFont="1" applyBorder="1" applyAlignment="1" applyProtection="1">
      <alignment horizontal="center"/>
      <protection locked="0"/>
    </xf>
    <xf numFmtId="0" fontId="3" fillId="0" borderId="0" xfId="6" applyFont="1" applyAlignment="1">
      <alignment horizontal="center"/>
    </xf>
    <xf numFmtId="0" fontId="4" fillId="2" borderId="9" xfId="1" applyFont="1" applyFill="1" applyBorder="1" applyAlignment="1" applyProtection="1">
      <alignment vertical="center"/>
      <protection locked="0"/>
    </xf>
    <xf numFmtId="44" fontId="4" fillId="2" borderId="18" xfId="2" applyNumberFormat="1" applyFont="1" applyFill="1" applyBorder="1" applyAlignment="1" applyProtection="1">
      <alignment vertical="center"/>
      <protection locked="0"/>
    </xf>
    <xf numFmtId="44" fontId="4" fillId="2" borderId="9" xfId="2" applyNumberFormat="1" applyFont="1" applyFill="1" applyBorder="1" applyAlignment="1" applyProtection="1">
      <alignment vertical="center"/>
      <protection locked="0"/>
    </xf>
    <xf numFmtId="44" fontId="4" fillId="2" borderId="13" xfId="2" applyNumberFormat="1" applyFont="1" applyFill="1" applyBorder="1" applyAlignment="1" applyProtection="1">
      <alignment vertical="center"/>
      <protection locked="0"/>
    </xf>
    <xf numFmtId="44" fontId="4" fillId="2" borderId="10" xfId="2" applyNumberFormat="1" applyFont="1" applyFill="1" applyBorder="1" applyAlignment="1" applyProtection="1">
      <alignment vertical="center"/>
      <protection locked="0"/>
    </xf>
    <xf numFmtId="44" fontId="4" fillId="2" borderId="28" xfId="2" applyNumberFormat="1" applyFont="1" applyFill="1" applyBorder="1" applyAlignment="1" applyProtection="1">
      <alignment vertical="center"/>
      <protection locked="0"/>
    </xf>
    <xf numFmtId="1" fontId="3" fillId="3" borderId="19" xfId="1" applyNumberFormat="1" applyFont="1" applyFill="1" applyBorder="1" applyAlignment="1" applyProtection="1">
      <alignment horizontal="center" vertical="center"/>
      <protection locked="0"/>
    </xf>
    <xf numFmtId="164" fontId="3" fillId="3" borderId="0" xfId="1" applyNumberFormat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>
      <alignment vertical="center"/>
    </xf>
    <xf numFmtId="0" fontId="3" fillId="3" borderId="0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43" fontId="4" fillId="2" borderId="9" xfId="2" applyFont="1" applyFill="1" applyBorder="1" applyAlignment="1" applyProtection="1">
      <alignment horizontal="center" vertical="center" wrapText="1"/>
      <protection locked="0"/>
    </xf>
    <xf numFmtId="43" fontId="4" fillId="2" borderId="10" xfId="2" applyFont="1" applyFill="1" applyBorder="1" applyAlignment="1" applyProtection="1">
      <alignment horizontal="center" vertical="center" wrapText="1"/>
      <protection locked="0"/>
    </xf>
    <xf numFmtId="1" fontId="4" fillId="2" borderId="9" xfId="1" applyNumberFormat="1" applyFont="1" applyFill="1" applyBorder="1" applyAlignment="1" applyProtection="1">
      <alignment horizontal="center" vertical="center"/>
      <protection locked="0"/>
    </xf>
    <xf numFmtId="164" fontId="4" fillId="2" borderId="10" xfId="1" applyNumberFormat="1" applyFont="1" applyFill="1" applyBorder="1" applyAlignment="1" applyProtection="1">
      <alignment horizontal="center" vertical="center"/>
      <protection locked="0"/>
    </xf>
    <xf numFmtId="43" fontId="4" fillId="0" borderId="0" xfId="2" applyFont="1" applyAlignment="1">
      <alignment horizontal="center"/>
    </xf>
    <xf numFmtId="43" fontId="4" fillId="0" borderId="0" xfId="2" applyFont="1" applyAlignment="1" applyProtection="1">
      <alignment horizontal="center"/>
      <protection locked="0"/>
    </xf>
    <xf numFmtId="43" fontId="3" fillId="0" borderId="17" xfId="2" applyFont="1" applyFill="1" applyBorder="1" applyAlignment="1" applyProtection="1">
      <alignment horizontal="center"/>
      <protection locked="0"/>
    </xf>
    <xf numFmtId="44" fontId="3" fillId="0" borderId="0" xfId="2" applyNumberFormat="1" applyFont="1" applyFill="1" applyBorder="1" applyAlignment="1" applyProtection="1">
      <alignment horizontal="center"/>
      <protection locked="0"/>
    </xf>
    <xf numFmtId="43" fontId="3" fillId="0" borderId="29" xfId="2" applyFont="1" applyBorder="1" applyAlignment="1" applyProtection="1">
      <protection locked="0"/>
    </xf>
    <xf numFmtId="43" fontId="3" fillId="0" borderId="29" xfId="26" applyFont="1" applyBorder="1" applyAlignment="1" applyProtection="1">
      <protection locked="0"/>
    </xf>
    <xf numFmtId="1" fontId="3" fillId="0" borderId="29" xfId="1" applyNumberFormat="1" applyFont="1" applyBorder="1" applyAlignment="1" applyProtection="1">
      <alignment horizontal="center"/>
      <protection locked="0"/>
    </xf>
    <xf numFmtId="0" fontId="3" fillId="0" borderId="25" xfId="1" applyFont="1" applyBorder="1" applyAlignment="1" applyProtection="1">
      <protection locked="0"/>
    </xf>
    <xf numFmtId="164" fontId="3" fillId="0" borderId="29" xfId="1" applyNumberFormat="1" applyFont="1" applyBorder="1" applyAlignment="1" applyProtection="1">
      <alignment horizontal="center"/>
      <protection locked="0"/>
    </xf>
    <xf numFmtId="164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10" fillId="0" borderId="1" xfId="3" quotePrefix="1" applyFont="1" applyBorder="1" applyAlignment="1">
      <alignment horizontal="center"/>
    </xf>
    <xf numFmtId="43" fontId="3" fillId="2" borderId="4" xfId="2" applyFont="1" applyFill="1" applyBorder="1" applyAlignment="1" applyProtection="1">
      <alignment vertical="center"/>
      <protection locked="0"/>
    </xf>
    <xf numFmtId="4" fontId="3" fillId="2" borderId="4" xfId="2" applyNumberFormat="1" applyFont="1" applyFill="1" applyBorder="1" applyAlignment="1" applyProtection="1">
      <alignment vertical="center"/>
      <protection locked="0"/>
    </xf>
    <xf numFmtId="44" fontId="3" fillId="2" borderId="4" xfId="1" applyNumberFormat="1" applyFont="1" applyFill="1" applyBorder="1" applyAlignment="1">
      <alignment horizontal="center" vertical="center" wrapText="1"/>
    </xf>
    <xf numFmtId="43" fontId="3" fillId="2" borderId="4" xfId="2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1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/>
      <protection locked="0"/>
    </xf>
    <xf numFmtId="43" fontId="3" fillId="2" borderId="17" xfId="26" applyFont="1" applyFill="1" applyBorder="1" applyAlignment="1" applyProtection="1">
      <alignment vertical="center"/>
      <protection locked="0"/>
    </xf>
    <xf numFmtId="44" fontId="3" fillId="2" borderId="17" xfId="1" applyNumberFormat="1" applyFont="1" applyFill="1" applyBorder="1" applyAlignment="1">
      <alignment horizontal="center" wrapText="1"/>
    </xf>
    <xf numFmtId="43" fontId="3" fillId="2" borderId="17" xfId="2" applyFont="1" applyFill="1" applyBorder="1" applyAlignment="1" applyProtection="1">
      <alignment vertical="center"/>
      <protection locked="0"/>
    </xf>
    <xf numFmtId="43" fontId="3" fillId="2" borderId="17" xfId="2" applyFont="1" applyFill="1" applyBorder="1" applyAlignment="1" applyProtection="1">
      <alignment horizontal="center" vertical="center"/>
      <protection locked="0"/>
    </xf>
    <xf numFmtId="0" fontId="3" fillId="2" borderId="17" xfId="1" applyFont="1" applyFill="1" applyBorder="1" applyAlignment="1" applyProtection="1">
      <alignment horizontal="center" vertical="center"/>
      <protection locked="0"/>
    </xf>
    <xf numFmtId="1" fontId="3" fillId="2" borderId="17" xfId="1" applyNumberFormat="1" applyFont="1" applyFill="1" applyBorder="1" applyAlignment="1" applyProtection="1">
      <alignment horizontal="center" vertical="center"/>
      <protection locked="0"/>
    </xf>
    <xf numFmtId="164" fontId="3" fillId="2" borderId="17" xfId="1" applyNumberFormat="1" applyFont="1" applyFill="1" applyBorder="1" applyAlignment="1" applyProtection="1">
      <alignment horizontal="center" vertical="center"/>
      <protection locked="0"/>
    </xf>
    <xf numFmtId="0" fontId="3" fillId="2" borderId="27" xfId="1" applyFont="1" applyFill="1" applyBorder="1" applyAlignment="1" applyProtection="1">
      <alignment horizontal="center" vertical="center"/>
      <protection locked="0"/>
    </xf>
    <xf numFmtId="43" fontId="3" fillId="2" borderId="17" xfId="26" applyFont="1" applyFill="1" applyBorder="1" applyAlignment="1" applyProtection="1">
      <protection locked="0"/>
    </xf>
    <xf numFmtId="14" fontId="3" fillId="2" borderId="17" xfId="2" applyNumberFormat="1" applyFont="1" applyFill="1" applyBorder="1" applyAlignment="1" applyProtection="1">
      <protection locked="0"/>
    </xf>
    <xf numFmtId="43" fontId="3" fillId="2" borderId="17" xfId="2" applyFont="1" applyFill="1" applyBorder="1" applyAlignment="1" applyProtection="1">
      <protection locked="0"/>
    </xf>
    <xf numFmtId="43" fontId="3" fillId="2" borderId="17" xfId="2" applyFont="1" applyFill="1" applyBorder="1" applyAlignment="1" applyProtection="1">
      <alignment horizontal="center"/>
      <protection locked="0"/>
    </xf>
    <xf numFmtId="0" fontId="3" fillId="2" borderId="17" xfId="1" applyFont="1" applyFill="1" applyBorder="1" applyAlignment="1" applyProtection="1">
      <alignment horizontal="center"/>
      <protection locked="0"/>
    </xf>
    <xf numFmtId="1" fontId="3" fillId="2" borderId="17" xfId="1" applyNumberFormat="1" applyFont="1" applyFill="1" applyBorder="1" applyAlignment="1" applyProtection="1">
      <alignment horizontal="center"/>
      <protection locked="0"/>
    </xf>
    <xf numFmtId="14" fontId="3" fillId="2" borderId="17" xfId="1" applyNumberFormat="1" applyFont="1" applyFill="1" applyBorder="1" applyAlignment="1" applyProtection="1">
      <alignment horizontal="center"/>
      <protection locked="0"/>
    </xf>
    <xf numFmtId="0" fontId="3" fillId="2" borderId="27" xfId="1" applyFont="1" applyFill="1" applyBorder="1" applyAlignment="1" applyProtection="1">
      <alignment horizontal="center"/>
      <protection locked="0"/>
    </xf>
    <xf numFmtId="0" fontId="4" fillId="2" borderId="3" xfId="1" applyFont="1" applyFill="1" applyBorder="1" applyAlignment="1" applyProtection="1">
      <alignment vertical="center"/>
      <protection locked="0"/>
    </xf>
    <xf numFmtId="0" fontId="4" fillId="2" borderId="26" xfId="1" applyFont="1" applyFill="1" applyBorder="1" applyAlignment="1" applyProtection="1">
      <alignment vertical="center"/>
      <protection locked="0"/>
    </xf>
    <xf numFmtId="43" fontId="3" fillId="2" borderId="29" xfId="2" applyFont="1" applyFill="1" applyBorder="1" applyAlignment="1" applyProtection="1">
      <protection locked="0"/>
    </xf>
    <xf numFmtId="1" fontId="3" fillId="2" borderId="29" xfId="1" applyNumberFormat="1" applyFont="1" applyFill="1" applyBorder="1" applyAlignment="1" applyProtection="1">
      <alignment horizontal="center"/>
      <protection locked="0"/>
    </xf>
    <xf numFmtId="0" fontId="3" fillId="2" borderId="25" xfId="1" applyFont="1" applyFill="1" applyBorder="1" applyAlignment="1" applyProtection="1">
      <protection locked="0"/>
    </xf>
    <xf numFmtId="43" fontId="3" fillId="0" borderId="0" xfId="26" applyFont="1" applyAlignment="1">
      <alignment horizontal="center"/>
    </xf>
    <xf numFmtId="43" fontId="3" fillId="0" borderId="0" xfId="3" applyNumberFormat="1" applyFont="1"/>
    <xf numFmtId="43" fontId="3" fillId="0" borderId="17" xfId="2" applyNumberFormat="1" applyFont="1" applyBorder="1" applyAlignment="1" applyProtection="1">
      <alignment horizontal="center"/>
      <protection locked="0"/>
    </xf>
    <xf numFmtId="43" fontId="3" fillId="0" borderId="17" xfId="2" applyFont="1" applyBorder="1" applyAlignment="1" applyProtection="1">
      <alignment horizontal="center" vertical="center"/>
      <protection locked="0"/>
    </xf>
    <xf numFmtId="14" fontId="3" fillId="0" borderId="17" xfId="2" applyNumberFormat="1" applyFont="1" applyBorder="1" applyAlignment="1" applyProtection="1">
      <alignment horizontal="center" vertical="center"/>
      <protection locked="0"/>
    </xf>
    <xf numFmtId="0" fontId="3" fillId="0" borderId="26" xfId="1" applyFont="1" applyFill="1" applyBorder="1" applyAlignment="1" applyProtection="1">
      <protection locked="0"/>
    </xf>
    <xf numFmtId="0" fontId="4" fillId="2" borderId="14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43" fontId="4" fillId="2" borderId="24" xfId="2" applyFont="1" applyFill="1" applyBorder="1" applyAlignment="1" applyProtection="1">
      <alignment horizontal="center" vertical="center" wrapText="1"/>
      <protection locked="0"/>
    </xf>
    <xf numFmtId="43" fontId="4" fillId="2" borderId="25" xfId="2" applyFont="1" applyFill="1" applyBorder="1" applyAlignment="1" applyProtection="1">
      <alignment horizontal="center" vertical="center" wrapText="1"/>
      <protection locked="0"/>
    </xf>
    <xf numFmtId="0" fontId="4" fillId="2" borderId="25" xfId="1" applyFont="1" applyFill="1" applyBorder="1" applyAlignment="1" applyProtection="1">
      <alignment horizontal="center" vertical="center" wrapText="1"/>
      <protection locked="0"/>
    </xf>
    <xf numFmtId="1" fontId="4" fillId="2" borderId="24" xfId="1" applyNumberFormat="1" applyFont="1" applyFill="1" applyBorder="1" applyAlignment="1" applyProtection="1">
      <alignment horizontal="center" vertical="center"/>
      <protection locked="0"/>
    </xf>
    <xf numFmtId="164" fontId="4" fillId="2" borderId="25" xfId="1" applyNumberFormat="1" applyFont="1" applyFill="1" applyBorder="1" applyAlignment="1" applyProtection="1">
      <alignment horizontal="center" vertical="center"/>
      <protection locked="0"/>
    </xf>
    <xf numFmtId="14" fontId="3" fillId="3" borderId="26" xfId="1" applyNumberFormat="1" applyFont="1" applyFill="1" applyBorder="1" applyAlignment="1" applyProtection="1">
      <alignment vertical="center"/>
      <protection locked="0"/>
    </xf>
    <xf numFmtId="43" fontId="3" fillId="0" borderId="29" xfId="2" applyFont="1" applyFill="1" applyBorder="1" applyAlignment="1" applyProtection="1">
      <alignment vertical="center"/>
      <protection locked="0"/>
    </xf>
    <xf numFmtId="43" fontId="3" fillId="0" borderId="29" xfId="26" applyFont="1" applyBorder="1" applyAlignment="1" applyProtection="1">
      <alignment vertical="center"/>
      <protection locked="0"/>
    </xf>
    <xf numFmtId="44" fontId="3" fillId="0" borderId="17" xfId="1" applyNumberFormat="1" applyFont="1" applyBorder="1" applyAlignment="1">
      <alignment horizontal="center" vertical="center" wrapText="1"/>
    </xf>
    <xf numFmtId="14" fontId="3" fillId="0" borderId="29" xfId="2" applyNumberFormat="1" applyFont="1" applyBorder="1" applyAlignment="1" applyProtection="1">
      <alignment vertical="center"/>
      <protection locked="0"/>
    </xf>
    <xf numFmtId="43" fontId="3" fillId="0" borderId="29" xfId="2" applyFont="1" applyBorder="1" applyAlignment="1" applyProtection="1">
      <alignment vertical="center"/>
      <protection locked="0"/>
    </xf>
    <xf numFmtId="43" fontId="3" fillId="0" borderId="17" xfId="2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1" fontId="3" fillId="0" borderId="29" xfId="1" applyNumberFormat="1" applyFont="1" applyBorder="1" applyAlignment="1" applyProtection="1">
      <alignment horizontal="center" vertical="center"/>
      <protection locked="0"/>
    </xf>
    <xf numFmtId="164" fontId="3" fillId="0" borderId="29" xfId="1" applyNumberFormat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vertical="center"/>
      <protection locked="0"/>
    </xf>
    <xf numFmtId="43" fontId="13" fillId="0" borderId="29" xfId="2" applyFont="1" applyFill="1" applyBorder="1" applyAlignment="1" applyProtection="1">
      <alignment vertical="center"/>
      <protection locked="0"/>
    </xf>
    <xf numFmtId="43" fontId="13" fillId="0" borderId="29" xfId="26" applyFont="1" applyBorder="1" applyAlignment="1" applyProtection="1">
      <alignment vertical="center"/>
      <protection locked="0"/>
    </xf>
    <xf numFmtId="44" fontId="13" fillId="0" borderId="17" xfId="1" applyNumberFormat="1" applyFont="1" applyBorder="1" applyAlignment="1">
      <alignment horizontal="center" vertical="center" wrapText="1"/>
    </xf>
    <xf numFmtId="14" fontId="13" fillId="0" borderId="29" xfId="2" applyNumberFormat="1" applyFont="1" applyBorder="1" applyAlignment="1" applyProtection="1">
      <alignment vertical="center"/>
      <protection locked="0"/>
    </xf>
    <xf numFmtId="43" fontId="13" fillId="0" borderId="29" xfId="2" applyFont="1" applyBorder="1" applyAlignment="1" applyProtection="1">
      <alignment vertical="center"/>
      <protection locked="0"/>
    </xf>
    <xf numFmtId="0" fontId="13" fillId="0" borderId="17" xfId="1" applyFont="1" applyFill="1" applyBorder="1" applyAlignment="1" applyProtection="1">
      <alignment horizontal="center" vertical="center"/>
      <protection locked="0"/>
    </xf>
    <xf numFmtId="1" fontId="13" fillId="0" borderId="29" xfId="1" applyNumberFormat="1" applyFont="1" applyBorder="1" applyAlignment="1" applyProtection="1">
      <alignment horizontal="center" vertical="center"/>
      <protection locked="0"/>
    </xf>
    <xf numFmtId="164" fontId="13" fillId="0" borderId="29" xfId="1" applyNumberFormat="1" applyFont="1" applyBorder="1" applyAlignment="1" applyProtection="1">
      <alignment horizontal="center" vertical="center"/>
      <protection locked="0"/>
    </xf>
    <xf numFmtId="0" fontId="13" fillId="0" borderId="25" xfId="1" applyFont="1" applyBorder="1" applyAlignment="1" applyProtection="1">
      <alignment vertical="center"/>
      <protection locked="0"/>
    </xf>
    <xf numFmtId="0" fontId="13" fillId="0" borderId="0" xfId="3" applyFont="1" applyAlignment="1">
      <alignment vertical="center"/>
    </xf>
    <xf numFmtId="0" fontId="3" fillId="2" borderId="3" xfId="1" applyFont="1" applyFill="1" applyBorder="1" applyAlignment="1" applyProtection="1">
      <alignment vertical="center"/>
      <protection locked="0"/>
    </xf>
    <xf numFmtId="43" fontId="3" fillId="0" borderId="4" xfId="2" applyFont="1" applyBorder="1" applyAlignment="1" applyProtection="1">
      <alignment vertical="center"/>
      <protection locked="0"/>
    </xf>
    <xf numFmtId="44" fontId="3" fillId="0" borderId="4" xfId="1" applyNumberFormat="1" applyFont="1" applyBorder="1" applyAlignment="1">
      <alignment horizontal="center" vertical="center" wrapText="1"/>
    </xf>
    <xf numFmtId="43" fontId="3" fillId="0" borderId="4" xfId="2" applyFont="1" applyFill="1" applyBorder="1" applyAlignment="1" applyProtection="1">
      <alignment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1" fontId="3" fillId="0" borderId="4" xfId="1" applyNumberFormat="1" applyFont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vertical="center"/>
      <protection locked="0"/>
    </xf>
    <xf numFmtId="14" fontId="3" fillId="0" borderId="26" xfId="1" applyNumberFormat="1" applyFont="1" applyBorder="1" applyAlignment="1" applyProtection="1">
      <alignment horizontal="center" vertical="center"/>
      <protection locked="0"/>
    </xf>
    <xf numFmtId="43" fontId="3" fillId="0" borderId="17" xfId="2" applyFont="1" applyBorder="1" applyAlignment="1" applyProtection="1">
      <alignment vertical="center"/>
      <protection locked="0"/>
    </xf>
    <xf numFmtId="43" fontId="3" fillId="0" borderId="17" xfId="26" applyFont="1" applyBorder="1" applyAlignment="1" applyProtection="1">
      <alignment vertical="center"/>
      <protection locked="0"/>
    </xf>
    <xf numFmtId="14" fontId="3" fillId="0" borderId="17" xfId="2" applyNumberFormat="1" applyFont="1" applyBorder="1" applyAlignment="1" applyProtection="1">
      <alignment vertical="center"/>
      <protection locked="0"/>
    </xf>
    <xf numFmtId="1" fontId="3" fillId="0" borderId="17" xfId="1" applyNumberFormat="1" applyFont="1" applyBorder="1" applyAlignment="1" applyProtection="1">
      <alignment horizontal="center" vertical="center"/>
      <protection locked="0"/>
    </xf>
    <xf numFmtId="14" fontId="3" fillId="0" borderId="17" xfId="1" applyNumberFormat="1" applyFont="1" applyBorder="1" applyAlignment="1" applyProtection="1">
      <alignment horizontal="center" vertical="center"/>
      <protection locked="0"/>
    </xf>
    <xf numFmtId="0" fontId="3" fillId="0" borderId="27" xfId="1" applyFont="1" applyBorder="1" applyAlignment="1" applyProtection="1">
      <alignment vertical="center"/>
      <protection locked="0"/>
    </xf>
    <xf numFmtId="0" fontId="3" fillId="2" borderId="26" xfId="1" applyFont="1" applyFill="1" applyBorder="1" applyAlignment="1" applyProtection="1">
      <alignment vertical="center"/>
      <protection locked="0"/>
    </xf>
    <xf numFmtId="164" fontId="3" fillId="0" borderId="17" xfId="1" applyNumberFormat="1" applyFont="1" applyBorder="1" applyAlignment="1" applyProtection="1">
      <alignment horizontal="center" vertical="center"/>
      <protection locked="0"/>
    </xf>
    <xf numFmtId="14" fontId="3" fillId="0" borderId="26" xfId="1" applyNumberFormat="1" applyFont="1" applyFill="1" applyBorder="1" applyAlignment="1" applyProtection="1">
      <alignment horizontal="center" vertical="center"/>
      <protection locked="0"/>
    </xf>
    <xf numFmtId="43" fontId="3" fillId="0" borderId="17" xfId="26" applyFont="1" applyFill="1" applyBorder="1" applyAlignment="1" applyProtection="1">
      <alignment vertical="center"/>
      <protection locked="0"/>
    </xf>
    <xf numFmtId="44" fontId="3" fillId="0" borderId="17" xfId="1" applyNumberFormat="1" applyFont="1" applyFill="1" applyBorder="1" applyAlignment="1">
      <alignment horizontal="center" vertical="center" wrapText="1"/>
    </xf>
    <xf numFmtId="14" fontId="3" fillId="0" borderId="17" xfId="2" applyNumberFormat="1" applyFont="1" applyFill="1" applyBorder="1" applyAlignment="1" applyProtection="1">
      <alignment vertical="center"/>
      <protection locked="0"/>
    </xf>
    <xf numFmtId="1" fontId="3" fillId="0" borderId="17" xfId="1" applyNumberFormat="1" applyFont="1" applyFill="1" applyBorder="1" applyAlignment="1" applyProtection="1">
      <alignment horizontal="center" vertical="center"/>
      <protection locked="0"/>
    </xf>
    <xf numFmtId="164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27" xfId="1" applyFont="1" applyFill="1" applyBorder="1" applyAlignment="1" applyProtection="1">
      <alignment vertical="center"/>
      <protection locked="0"/>
    </xf>
    <xf numFmtId="0" fontId="3" fillId="0" borderId="0" xfId="3" applyFont="1" applyFill="1" applyAlignment="1">
      <alignment vertical="center"/>
    </xf>
    <xf numFmtId="0" fontId="3" fillId="0" borderId="29" xfId="1" applyFont="1" applyFill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 applyProtection="1">
      <protection locked="0"/>
    </xf>
    <xf numFmtId="43" fontId="3" fillId="0" borderId="17" xfId="2" applyFont="1" applyFill="1" applyBorder="1" applyAlignment="1" applyProtection="1">
      <alignment horizontal="center" vertical="center"/>
      <protection locked="0"/>
    </xf>
    <xf numFmtId="0" fontId="3" fillId="0" borderId="27" xfId="1" applyFont="1" applyBorder="1" applyAlignment="1" applyProtection="1">
      <alignment horizontal="center" vertical="center"/>
      <protection locked="0"/>
    </xf>
    <xf numFmtId="43" fontId="3" fillId="0" borderId="17" xfId="2" applyFont="1" applyFill="1" applyBorder="1" applyAlignment="1" applyProtection="1">
      <alignment horizontal="right" vertical="center"/>
      <protection locked="0"/>
    </xf>
    <xf numFmtId="0" fontId="3" fillId="0" borderId="17" xfId="1" applyFont="1" applyFill="1" applyBorder="1" applyAlignment="1" applyProtection="1">
      <alignment horizontal="right" vertical="center"/>
      <protection locked="0"/>
    </xf>
    <xf numFmtId="14" fontId="4" fillId="0" borderId="26" xfId="1" applyNumberFormat="1" applyFont="1" applyFill="1" applyBorder="1" applyAlignment="1" applyProtection="1">
      <alignment horizontal="center" vertical="center"/>
      <protection locked="0"/>
    </xf>
    <xf numFmtId="43" fontId="4" fillId="0" borderId="17" xfId="26" applyFont="1" applyFill="1" applyBorder="1" applyAlignment="1" applyProtection="1">
      <alignment vertical="center"/>
      <protection locked="0"/>
    </xf>
    <xf numFmtId="14" fontId="3" fillId="0" borderId="17" xfId="1" applyNumberFormat="1" applyFont="1" applyFill="1" applyBorder="1" applyAlignment="1" applyProtection="1">
      <alignment horizontal="center" vertical="center"/>
      <protection locked="0"/>
    </xf>
    <xf numFmtId="43" fontId="4" fillId="0" borderId="17" xfId="2" applyFont="1" applyFill="1" applyBorder="1" applyAlignment="1" applyProtection="1">
      <alignment horizontal="center" vertical="center"/>
      <protection locked="0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1" fontId="4" fillId="0" borderId="17" xfId="1" applyNumberFormat="1" applyFont="1" applyBorder="1" applyAlignment="1" applyProtection="1">
      <alignment horizontal="center" vertical="center"/>
      <protection locked="0"/>
    </xf>
    <xf numFmtId="14" fontId="4" fillId="0" borderId="17" xfId="1" applyNumberFormat="1" applyFont="1" applyBorder="1" applyAlignment="1" applyProtection="1">
      <alignment horizontal="center" vertical="center"/>
      <protection locked="0"/>
    </xf>
    <xf numFmtId="0" fontId="4" fillId="0" borderId="27" xfId="1" applyFont="1" applyBorder="1" applyAlignment="1" applyProtection="1">
      <alignment horizontal="center" vertical="center"/>
      <protection locked="0"/>
    </xf>
    <xf numFmtId="0" fontId="4" fillId="0" borderId="0" xfId="3" applyFont="1" applyAlignment="1">
      <alignment vertical="center"/>
    </xf>
    <xf numFmtId="0" fontId="4" fillId="2" borderId="32" xfId="1" applyFont="1" applyFill="1" applyBorder="1" applyAlignment="1" applyProtection="1">
      <alignment vertical="center"/>
      <protection locked="0"/>
    </xf>
    <xf numFmtId="43" fontId="3" fillId="2" borderId="33" xfId="26" applyFont="1" applyFill="1" applyBorder="1" applyAlignment="1" applyProtection="1">
      <alignment vertical="center"/>
      <protection locked="0"/>
    </xf>
    <xf numFmtId="44" fontId="3" fillId="2" borderId="33" xfId="1" applyNumberFormat="1" applyFont="1" applyFill="1" applyBorder="1" applyAlignment="1">
      <alignment horizontal="center" wrapText="1"/>
    </xf>
    <xf numFmtId="43" fontId="3" fillId="2" borderId="33" xfId="2" applyFont="1" applyFill="1" applyBorder="1" applyAlignment="1" applyProtection="1">
      <alignment vertical="center"/>
      <protection locked="0"/>
    </xf>
    <xf numFmtId="43" fontId="3" fillId="2" borderId="33" xfId="2" applyFont="1" applyFill="1" applyBorder="1" applyAlignment="1" applyProtection="1">
      <alignment horizontal="center" vertical="center"/>
      <protection locked="0"/>
    </xf>
    <xf numFmtId="0" fontId="3" fillId="2" borderId="33" xfId="1" applyFont="1" applyFill="1" applyBorder="1" applyAlignment="1" applyProtection="1">
      <alignment horizontal="center" vertical="center"/>
      <protection locked="0"/>
    </xf>
    <xf numFmtId="1" fontId="3" fillId="2" borderId="33" xfId="1" applyNumberFormat="1" applyFont="1" applyFill="1" applyBorder="1" applyAlignment="1" applyProtection="1">
      <alignment horizontal="center" vertical="center"/>
      <protection locked="0"/>
    </xf>
    <xf numFmtId="164" fontId="3" fillId="2" borderId="33" xfId="1" applyNumberFormat="1" applyFont="1" applyFill="1" applyBorder="1" applyAlignment="1" applyProtection="1">
      <alignment horizontal="center" vertical="center"/>
      <protection locked="0"/>
    </xf>
    <xf numFmtId="0" fontId="3" fillId="2" borderId="34" xfId="1" applyFont="1" applyFill="1" applyBorder="1" applyAlignment="1" applyProtection="1">
      <alignment horizontal="center" vertical="center"/>
      <protection locked="0"/>
    </xf>
    <xf numFmtId="14" fontId="4" fillId="0" borderId="11" xfId="1" applyNumberFormat="1" applyFont="1" applyFill="1" applyBorder="1" applyAlignment="1" applyProtection="1">
      <alignment horizontal="center" vertical="center"/>
      <protection locked="0"/>
    </xf>
    <xf numFmtId="43" fontId="4" fillId="0" borderId="20" xfId="26" applyFont="1" applyFill="1" applyBorder="1" applyAlignment="1" applyProtection="1">
      <alignment vertical="center"/>
      <protection locked="0"/>
    </xf>
    <xf numFmtId="43" fontId="4" fillId="0" borderId="20" xfId="26" applyFont="1" applyBorder="1" applyAlignment="1" applyProtection="1">
      <alignment vertical="center"/>
      <protection locked="0"/>
    </xf>
    <xf numFmtId="43" fontId="3" fillId="0" borderId="20" xfId="2" applyFont="1" applyFill="1" applyBorder="1" applyAlignment="1" applyProtection="1">
      <alignment horizontal="center" vertical="center"/>
      <protection locked="0"/>
    </xf>
    <xf numFmtId="0" fontId="3" fillId="0" borderId="20" xfId="1" applyFont="1" applyFill="1" applyBorder="1" applyAlignment="1" applyProtection="1">
      <alignment horizontal="center" vertical="center"/>
      <protection locked="0"/>
    </xf>
    <xf numFmtId="1" fontId="3" fillId="0" borderId="20" xfId="1" applyNumberFormat="1" applyFont="1" applyBorder="1" applyAlignment="1" applyProtection="1">
      <alignment horizontal="center" vertical="center"/>
      <protection locked="0"/>
    </xf>
    <xf numFmtId="14" fontId="3" fillId="0" borderId="20" xfId="1" applyNumberFormat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43" fontId="4" fillId="0" borderId="20" xfId="2" applyFont="1" applyFill="1" applyBorder="1" applyAlignment="1" applyProtection="1">
      <alignment horizontal="center" vertical="center"/>
      <protection locked="0"/>
    </xf>
    <xf numFmtId="0" fontId="4" fillId="0" borderId="20" xfId="1" applyFont="1" applyFill="1" applyBorder="1" applyAlignment="1" applyProtection="1">
      <alignment horizontal="center" vertical="center"/>
      <protection locked="0"/>
    </xf>
    <xf numFmtId="1" fontId="4" fillId="0" borderId="20" xfId="1" applyNumberFormat="1" applyFont="1" applyBorder="1" applyAlignment="1" applyProtection="1">
      <alignment horizontal="center" vertical="center"/>
      <protection locked="0"/>
    </xf>
    <xf numFmtId="14" fontId="4" fillId="0" borderId="20" xfId="1" applyNumberFormat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43" fontId="3" fillId="2" borderId="33" xfId="26" applyFont="1" applyFill="1" applyBorder="1" applyAlignment="1" applyProtection="1">
      <protection locked="0"/>
    </xf>
    <xf numFmtId="14" fontId="3" fillId="2" borderId="33" xfId="2" applyNumberFormat="1" applyFont="1" applyFill="1" applyBorder="1" applyAlignment="1" applyProtection="1">
      <protection locked="0"/>
    </xf>
    <xf numFmtId="43" fontId="3" fillId="2" borderId="33" xfId="2" applyFont="1" applyFill="1" applyBorder="1" applyAlignment="1" applyProtection="1">
      <protection locked="0"/>
    </xf>
    <xf numFmtId="43" fontId="3" fillId="2" borderId="33" xfId="2" applyFont="1" applyFill="1" applyBorder="1" applyAlignment="1" applyProtection="1">
      <alignment horizontal="center"/>
      <protection locked="0"/>
    </xf>
    <xf numFmtId="0" fontId="3" fillId="2" borderId="33" xfId="1" applyFont="1" applyFill="1" applyBorder="1" applyAlignment="1" applyProtection="1">
      <alignment horizontal="center"/>
      <protection locked="0"/>
    </xf>
    <xf numFmtId="1" fontId="3" fillId="2" borderId="33" xfId="1" applyNumberFormat="1" applyFont="1" applyFill="1" applyBorder="1" applyAlignment="1" applyProtection="1">
      <alignment horizontal="center"/>
      <protection locked="0"/>
    </xf>
    <xf numFmtId="14" fontId="3" fillId="2" borderId="33" xfId="1" applyNumberFormat="1" applyFont="1" applyFill="1" applyBorder="1" applyAlignment="1" applyProtection="1">
      <alignment horizontal="center"/>
      <protection locked="0"/>
    </xf>
    <xf numFmtId="0" fontId="3" fillId="2" borderId="34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vertical="center"/>
      <protection locked="0"/>
    </xf>
    <xf numFmtId="44" fontId="3" fillId="2" borderId="17" xfId="1" applyNumberFormat="1" applyFont="1" applyFill="1" applyBorder="1" applyAlignment="1">
      <alignment horizontal="center" vertical="center" wrapText="1"/>
    </xf>
    <xf numFmtId="0" fontId="3" fillId="2" borderId="27" xfId="1" applyFont="1" applyFill="1" applyBorder="1" applyAlignment="1" applyProtection="1">
      <alignment vertical="center"/>
      <protection locked="0"/>
    </xf>
    <xf numFmtId="14" fontId="3" fillId="0" borderId="24" xfId="1" applyNumberFormat="1" applyFont="1" applyBorder="1" applyAlignment="1" applyProtection="1">
      <alignment horizontal="center" vertical="center"/>
      <protection locked="0"/>
    </xf>
    <xf numFmtId="14" fontId="3" fillId="0" borderId="29" xfId="1" applyNumberFormat="1" applyFont="1" applyBorder="1" applyAlignment="1" applyProtection="1">
      <alignment horizontal="center" vertical="center"/>
      <protection locked="0"/>
    </xf>
    <xf numFmtId="43" fontId="3" fillId="2" borderId="29" xfId="2" applyFont="1" applyFill="1" applyBorder="1" applyAlignment="1" applyProtection="1">
      <alignment vertical="center"/>
      <protection locked="0"/>
    </xf>
    <xf numFmtId="14" fontId="3" fillId="2" borderId="29" xfId="2" applyNumberFormat="1" applyFont="1" applyFill="1" applyBorder="1" applyAlignment="1" applyProtection="1">
      <alignment vertical="center"/>
      <protection locked="0"/>
    </xf>
    <xf numFmtId="1" fontId="3" fillId="2" borderId="29" xfId="1" applyNumberFormat="1" applyFont="1" applyFill="1" applyBorder="1" applyAlignment="1" applyProtection="1">
      <alignment horizontal="center" vertical="center"/>
      <protection locked="0"/>
    </xf>
    <xf numFmtId="14" fontId="3" fillId="2" borderId="29" xfId="1" applyNumberFormat="1" applyFont="1" applyFill="1" applyBorder="1" applyAlignment="1" applyProtection="1">
      <alignment horizontal="center" vertical="center"/>
      <protection locked="0"/>
    </xf>
    <xf numFmtId="0" fontId="3" fillId="2" borderId="25" xfId="1" applyFont="1" applyFill="1" applyBorder="1" applyAlignment="1" applyProtection="1">
      <alignment vertical="center"/>
      <protection locked="0"/>
    </xf>
    <xf numFmtId="14" fontId="3" fillId="3" borderId="24" xfId="1" applyNumberFormat="1" applyFont="1" applyFill="1" applyBorder="1" applyAlignment="1" applyProtection="1">
      <alignment horizontal="center" vertical="center"/>
      <protection locked="0"/>
    </xf>
    <xf numFmtId="0" fontId="3" fillId="2" borderId="24" xfId="1" applyFont="1" applyFill="1" applyBorder="1" applyAlignment="1" applyProtection="1">
      <alignment vertical="center"/>
      <protection locked="0"/>
    </xf>
    <xf numFmtId="14" fontId="3" fillId="0" borderId="11" xfId="1" applyNumberFormat="1" applyFont="1" applyBorder="1" applyAlignment="1" applyProtection="1">
      <alignment horizontal="center" vertical="center"/>
      <protection locked="0"/>
    </xf>
    <xf numFmtId="43" fontId="3" fillId="0" borderId="20" xfId="2" applyFont="1" applyFill="1" applyBorder="1" applyAlignment="1" applyProtection="1">
      <alignment vertical="center"/>
      <protection locked="0"/>
    </xf>
    <xf numFmtId="43" fontId="3" fillId="0" borderId="20" xfId="26" applyFont="1" applyBorder="1" applyAlignment="1" applyProtection="1">
      <alignment vertical="center"/>
      <protection locked="0"/>
    </xf>
    <xf numFmtId="44" fontId="3" fillId="0" borderId="20" xfId="1" applyNumberFormat="1" applyFont="1" applyBorder="1" applyAlignment="1">
      <alignment horizontal="center" vertical="center" wrapText="1"/>
    </xf>
    <xf numFmtId="14" fontId="3" fillId="0" borderId="20" xfId="2" applyNumberFormat="1" applyFont="1" applyBorder="1" applyAlignment="1" applyProtection="1">
      <alignment vertical="center"/>
      <protection locked="0"/>
    </xf>
    <xf numFmtId="43" fontId="3" fillId="0" borderId="20" xfId="2" applyFont="1" applyBorder="1" applyAlignment="1" applyProtection="1">
      <alignment vertical="center"/>
      <protection locked="0"/>
    </xf>
    <xf numFmtId="0" fontId="3" fillId="0" borderId="12" xfId="1" applyFont="1" applyBorder="1" applyAlignment="1" applyProtection="1">
      <alignment vertical="center"/>
      <protection locked="0"/>
    </xf>
    <xf numFmtId="43" fontId="3" fillId="2" borderId="35" xfId="2" applyFont="1" applyFill="1" applyBorder="1" applyAlignment="1" applyProtection="1">
      <alignment vertical="center"/>
      <protection locked="0"/>
    </xf>
    <xf numFmtId="43" fontId="3" fillId="2" borderId="4" xfId="26" applyFont="1" applyFill="1" applyBorder="1" applyAlignment="1" applyProtection="1">
      <alignment vertical="center"/>
      <protection locked="0"/>
    </xf>
    <xf numFmtId="14" fontId="3" fillId="2" borderId="35" xfId="2" applyNumberFormat="1" applyFont="1" applyFill="1" applyBorder="1" applyAlignment="1" applyProtection="1">
      <alignment vertical="center"/>
      <protection locked="0"/>
    </xf>
    <xf numFmtId="1" fontId="3" fillId="2" borderId="35" xfId="1" applyNumberFormat="1" applyFont="1" applyFill="1" applyBorder="1" applyAlignment="1" applyProtection="1">
      <alignment horizontal="center" vertical="center"/>
      <protection locked="0"/>
    </xf>
    <xf numFmtId="14" fontId="3" fillId="2" borderId="35" xfId="1" applyNumberFormat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vertical="center"/>
      <protection locked="0"/>
    </xf>
    <xf numFmtId="4" fontId="3" fillId="0" borderId="17" xfId="2" applyNumberFormat="1" applyFont="1" applyBorder="1" applyAlignment="1" applyProtection="1">
      <alignment vertical="center"/>
      <protection locked="0"/>
    </xf>
    <xf numFmtId="4" fontId="3" fillId="0" borderId="29" xfId="2" applyNumberFormat="1" applyFont="1" applyBorder="1" applyAlignment="1" applyProtection="1">
      <alignment vertical="center"/>
      <protection locked="0"/>
    </xf>
    <xf numFmtId="4" fontId="12" fillId="0" borderId="29" xfId="2" applyNumberFormat="1" applyFont="1" applyFill="1" applyBorder="1" applyAlignment="1" applyProtection="1">
      <alignment vertical="center"/>
      <protection locked="0"/>
    </xf>
    <xf numFmtId="4" fontId="3" fillId="0" borderId="20" xfId="2" applyNumberFormat="1" applyFont="1" applyBorder="1" applyAlignment="1" applyProtection="1">
      <alignment vertical="center"/>
      <protection locked="0"/>
    </xf>
    <xf numFmtId="164" fontId="3" fillId="0" borderId="20" xfId="1" applyNumberFormat="1" applyFont="1" applyBorder="1" applyAlignment="1" applyProtection="1">
      <alignment horizontal="center" vertical="center"/>
      <protection locked="0"/>
    </xf>
    <xf numFmtId="14" fontId="3" fillId="0" borderId="29" xfId="2" applyNumberFormat="1" applyFont="1" applyBorder="1" applyAlignment="1" applyProtection="1">
      <alignment horizontal="center" vertical="center"/>
      <protection locked="0"/>
    </xf>
    <xf numFmtId="43" fontId="3" fillId="0" borderId="29" xfId="2" applyFont="1" applyBorder="1" applyAlignment="1" applyProtection="1">
      <alignment horizontal="center" vertical="center"/>
      <protection locked="0"/>
    </xf>
    <xf numFmtId="43" fontId="3" fillId="0" borderId="29" xfId="2" applyFont="1" applyFill="1" applyBorder="1" applyAlignment="1" applyProtection="1">
      <alignment horizontal="center" vertical="center"/>
      <protection locked="0"/>
    </xf>
    <xf numFmtId="4" fontId="3" fillId="2" borderId="17" xfId="2" applyNumberFormat="1" applyFont="1" applyFill="1" applyBorder="1" applyAlignment="1" applyProtection="1">
      <alignment vertical="center"/>
      <protection locked="0"/>
    </xf>
    <xf numFmtId="4" fontId="3" fillId="2" borderId="29" xfId="2" applyNumberFormat="1" applyFont="1" applyFill="1" applyBorder="1" applyAlignment="1" applyProtection="1">
      <alignment vertical="center"/>
      <protection locked="0"/>
    </xf>
    <xf numFmtId="44" fontId="3" fillId="2" borderId="29" xfId="1" applyNumberFormat="1" applyFont="1" applyFill="1" applyBorder="1" applyAlignment="1">
      <alignment horizontal="center" vertical="center" wrapText="1"/>
    </xf>
    <xf numFmtId="0" fontId="3" fillId="2" borderId="29" xfId="1" applyFont="1" applyFill="1" applyBorder="1" applyAlignment="1" applyProtection="1">
      <alignment horizontal="center" vertical="center"/>
      <protection locked="0"/>
    </xf>
    <xf numFmtId="164" fontId="3" fillId="2" borderId="29" xfId="1" applyNumberFormat="1" applyFont="1" applyFill="1" applyBorder="1" applyAlignment="1" applyProtection="1">
      <alignment horizontal="center" vertical="center"/>
      <protection locked="0"/>
    </xf>
    <xf numFmtId="164" fontId="3" fillId="2" borderId="8" xfId="1" applyNumberFormat="1" applyFont="1" applyFill="1" applyBorder="1" applyAlignment="1" applyProtection="1">
      <alignment horizontal="center" vertical="center"/>
      <protection locked="0"/>
    </xf>
    <xf numFmtId="0" fontId="3" fillId="2" borderId="26" xfId="1" applyFont="1" applyFill="1" applyBorder="1" applyAlignment="1" applyProtection="1">
      <alignment horizontal="left" vertical="center"/>
      <protection locked="0"/>
    </xf>
    <xf numFmtId="14" fontId="3" fillId="3" borderId="11" xfId="1" applyNumberFormat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left" vertical="center"/>
      <protection locked="0"/>
    </xf>
    <xf numFmtId="4" fontId="3" fillId="2" borderId="35" xfId="2" applyNumberFormat="1" applyFont="1" applyFill="1" applyBorder="1" applyAlignment="1" applyProtection="1">
      <alignment vertical="center"/>
      <protection locked="0"/>
    </xf>
    <xf numFmtId="0" fontId="3" fillId="2" borderId="35" xfId="1" applyFont="1" applyFill="1" applyBorder="1" applyAlignment="1" applyProtection="1">
      <alignment horizontal="center" vertical="center"/>
      <protection locked="0"/>
    </xf>
    <xf numFmtId="164" fontId="3" fillId="2" borderId="35" xfId="1" applyNumberFormat="1" applyFont="1" applyFill="1" applyBorder="1" applyAlignment="1" applyProtection="1">
      <alignment horizontal="center" vertical="center"/>
      <protection locked="0"/>
    </xf>
    <xf numFmtId="43" fontId="3" fillId="0" borderId="4" xfId="2" applyFont="1" applyFill="1" applyBorder="1" applyAlignment="1" applyProtection="1">
      <alignment horizontal="center" vertical="center"/>
      <protection locked="0"/>
    </xf>
    <xf numFmtId="43" fontId="3" fillId="2" borderId="29" xfId="26" applyFont="1" applyFill="1" applyBorder="1" applyAlignment="1" applyProtection="1">
      <alignment vertical="center"/>
      <protection locked="0"/>
    </xf>
    <xf numFmtId="43" fontId="3" fillId="2" borderId="29" xfId="2" applyFont="1" applyFill="1" applyBorder="1" applyAlignment="1" applyProtection="1">
      <alignment horizontal="center" vertical="center"/>
      <protection locked="0"/>
    </xf>
    <xf numFmtId="14" fontId="3" fillId="0" borderId="3" xfId="1" applyNumberFormat="1" applyFont="1" applyBorder="1" applyAlignment="1" applyProtection="1">
      <alignment horizontal="center" vertical="center"/>
      <protection locked="0"/>
    </xf>
    <xf numFmtId="43" fontId="3" fillId="0" borderId="4" xfId="26" applyFont="1" applyBorder="1" applyAlignment="1" applyProtection="1">
      <alignment vertical="center"/>
      <protection locked="0"/>
    </xf>
    <xf numFmtId="14" fontId="3" fillId="0" borderId="4" xfId="2" applyNumberFormat="1" applyFont="1" applyBorder="1" applyAlignment="1" applyProtection="1">
      <alignment vertical="center"/>
      <protection locked="0"/>
    </xf>
    <xf numFmtId="14" fontId="3" fillId="3" borderId="11" xfId="1" applyNumberFormat="1" applyFont="1" applyFill="1" applyBorder="1" applyAlignment="1" applyProtection="1">
      <alignment vertical="center"/>
      <protection locked="0"/>
    </xf>
    <xf numFmtId="43" fontId="3" fillId="2" borderId="29" xfId="26" applyFont="1" applyFill="1" applyBorder="1" applyAlignment="1" applyProtection="1">
      <protection locked="0"/>
    </xf>
    <xf numFmtId="164" fontId="3" fillId="2" borderId="29" xfId="1" applyNumberFormat="1" applyFont="1" applyFill="1" applyBorder="1" applyAlignment="1" applyProtection="1">
      <alignment horizontal="center"/>
      <protection locked="0"/>
    </xf>
    <xf numFmtId="14" fontId="13" fillId="3" borderId="26" xfId="1" applyNumberFormat="1" applyFont="1" applyFill="1" applyBorder="1" applyAlignment="1" applyProtection="1">
      <alignment horizontal="center" vertical="center"/>
      <protection locked="0"/>
    </xf>
    <xf numFmtId="43" fontId="13" fillId="0" borderId="17" xfId="2" applyFont="1" applyFill="1" applyBorder="1" applyAlignment="1" applyProtection="1">
      <alignment horizontal="center" vertical="center"/>
      <protection locked="0"/>
    </xf>
    <xf numFmtId="0" fontId="4" fillId="0" borderId="0" xfId="3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3" quotePrefix="1" applyFont="1" applyFill="1" applyBorder="1" applyAlignment="1">
      <alignment horizontal="center"/>
    </xf>
    <xf numFmtId="0" fontId="10" fillId="0" borderId="0" xfId="3" quotePrefix="1" applyFont="1" applyBorder="1" applyAlignment="1">
      <alignment horizontal="center"/>
    </xf>
    <xf numFmtId="0" fontId="8" fillId="0" borderId="0" xfId="3" applyFont="1" applyAlignment="1">
      <alignment horizontal="center"/>
    </xf>
    <xf numFmtId="0" fontId="4" fillId="0" borderId="0" xfId="4" applyFont="1" applyAlignment="1">
      <alignment horizontal="center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43" fontId="4" fillId="2" borderId="30" xfId="2" applyFont="1" applyFill="1" applyBorder="1" applyAlignment="1" applyProtection="1">
      <alignment horizontal="center" vertical="center" wrapText="1"/>
      <protection locked="0"/>
    </xf>
    <xf numFmtId="43" fontId="4" fillId="2" borderId="31" xfId="2" applyFont="1" applyFill="1" applyBorder="1" applyAlignment="1" applyProtection="1">
      <alignment horizontal="center" vertical="center" wrapText="1"/>
      <protection locked="0"/>
    </xf>
    <xf numFmtId="1" fontId="4" fillId="2" borderId="30" xfId="1" applyNumberFormat="1" applyFont="1" applyFill="1" applyBorder="1" applyAlignment="1" applyProtection="1">
      <alignment horizontal="center" vertical="center"/>
      <protection locked="0"/>
    </xf>
    <xf numFmtId="1" fontId="4" fillId="2" borderId="31" xfId="1" applyNumberFormat="1" applyFont="1" applyFill="1" applyBorder="1" applyAlignment="1" applyProtection="1">
      <alignment horizontal="center" vertical="center"/>
      <protection locked="0"/>
    </xf>
    <xf numFmtId="0" fontId="4" fillId="2" borderId="21" xfId="1" applyFont="1" applyFill="1" applyBorder="1" applyAlignment="1" applyProtection="1">
      <alignment horizontal="center" vertical="center"/>
      <protection locked="0"/>
    </xf>
    <xf numFmtId="0" fontId="4" fillId="2" borderId="22" xfId="1" applyFont="1" applyFill="1" applyBorder="1" applyAlignment="1" applyProtection="1">
      <alignment horizontal="center" vertical="center"/>
      <protection locked="0"/>
    </xf>
    <xf numFmtId="0" fontId="4" fillId="2" borderId="23" xfId="1" applyFont="1" applyFill="1" applyBorder="1" applyAlignment="1" applyProtection="1">
      <alignment horizontal="center" vertical="center"/>
      <protection locked="0"/>
    </xf>
    <xf numFmtId="0" fontId="10" fillId="0" borderId="1" xfId="3" quotePrefix="1" applyFont="1" applyFill="1" applyBorder="1" applyAlignment="1">
      <alignment horizontal="center"/>
    </xf>
    <xf numFmtId="0" fontId="10" fillId="0" borderId="1" xfId="3" quotePrefix="1" applyFont="1" applyBorder="1" applyAlignment="1">
      <alignment horizontal="center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center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43" fontId="4" fillId="2" borderId="6" xfId="2" applyFont="1" applyFill="1" applyBorder="1" applyAlignment="1" applyProtection="1">
      <alignment horizontal="center" vertical="center" wrapText="1"/>
      <protection locked="0"/>
    </xf>
    <xf numFmtId="43" fontId="4" fillId="2" borderId="7" xfId="2" applyFont="1" applyFill="1" applyBorder="1" applyAlignment="1" applyProtection="1">
      <alignment horizontal="center" vertical="center" wrapText="1"/>
      <protection locked="0"/>
    </xf>
    <xf numFmtId="43" fontId="4" fillId="2" borderId="3" xfId="2" applyFont="1" applyFill="1" applyBorder="1" applyAlignment="1" applyProtection="1">
      <alignment horizontal="center" vertical="center" wrapText="1"/>
      <protection locked="0"/>
    </xf>
    <xf numFmtId="43" fontId="4" fillId="2" borderId="5" xfId="2" applyFont="1" applyFill="1" applyBorder="1" applyAlignment="1" applyProtection="1">
      <alignment horizontal="center" vertical="center" wrapText="1"/>
      <protection locked="0"/>
    </xf>
    <xf numFmtId="1" fontId="4" fillId="2" borderId="3" xfId="1" applyNumberFormat="1" applyFont="1" applyFill="1" applyBorder="1" applyAlignment="1" applyProtection="1">
      <alignment horizontal="center" vertical="center"/>
      <protection locked="0"/>
    </xf>
    <xf numFmtId="1" fontId="4" fillId="2" borderId="5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4" fillId="2" borderId="3" xfId="1" applyFont="1" applyFill="1" applyBorder="1" applyAlignment="1" applyProtection="1">
      <alignment horizontal="center"/>
      <protection locked="0"/>
    </xf>
    <xf numFmtId="0" fontId="4" fillId="2" borderId="4" xfId="1" applyFont="1" applyFill="1" applyBorder="1" applyAlignment="1" applyProtection="1">
      <alignment horizontal="center"/>
      <protection locked="0"/>
    </xf>
    <xf numFmtId="0" fontId="4" fillId="2" borderId="5" xfId="1" applyFont="1" applyFill="1" applyBorder="1" applyAlignment="1" applyProtection="1">
      <alignment horizontal="center"/>
      <protection locked="0"/>
    </xf>
    <xf numFmtId="43" fontId="4" fillId="2" borderId="6" xfId="2" applyFont="1" applyFill="1" applyBorder="1" applyAlignment="1" applyProtection="1">
      <alignment horizontal="center" wrapText="1"/>
      <protection locked="0"/>
    </xf>
    <xf numFmtId="43" fontId="4" fillId="2" borderId="7" xfId="2" applyFont="1" applyFill="1" applyBorder="1" applyAlignment="1" applyProtection="1">
      <alignment horizontal="center" wrapText="1"/>
      <protection locked="0"/>
    </xf>
    <xf numFmtId="43" fontId="4" fillId="2" borderId="3" xfId="2" applyFont="1" applyFill="1" applyBorder="1" applyAlignment="1" applyProtection="1">
      <alignment horizontal="center" wrapText="1"/>
      <protection locked="0"/>
    </xf>
    <xf numFmtId="43" fontId="4" fillId="2" borderId="5" xfId="2" applyFont="1" applyFill="1" applyBorder="1" applyAlignment="1" applyProtection="1">
      <alignment horizontal="center" wrapText="1"/>
      <protection locked="0"/>
    </xf>
    <xf numFmtId="1" fontId="4" fillId="2" borderId="3" xfId="1" applyNumberFormat="1" applyFont="1" applyFill="1" applyBorder="1" applyAlignment="1" applyProtection="1">
      <alignment horizontal="center"/>
      <protection locked="0"/>
    </xf>
    <xf numFmtId="1" fontId="4" fillId="2" borderId="5" xfId="1" applyNumberFormat="1" applyFont="1" applyFill="1" applyBorder="1" applyAlignment="1" applyProtection="1">
      <alignment horizontal="center"/>
      <protection locked="0"/>
    </xf>
  </cellXfs>
  <cellStyles count="27">
    <cellStyle name="Millares" xfId="26" builtinId="3"/>
    <cellStyle name="Millares 2 2" xfId="2" xr:uid="{00000000-0005-0000-0000-000001000000}"/>
    <cellStyle name="Millares 2 3" xfId="7" xr:uid="{00000000-0005-0000-0000-000002000000}"/>
    <cellStyle name="Millares 5" xfId="8" xr:uid="{00000000-0005-0000-0000-000003000000}"/>
    <cellStyle name="Moneda 2 2" xfId="5" xr:uid="{00000000-0005-0000-0000-000004000000}"/>
    <cellStyle name="Normal" xfId="0" builtinId="0"/>
    <cellStyle name="Normal 10" xfId="9" xr:uid="{00000000-0005-0000-0000-000006000000}"/>
    <cellStyle name="Normal 10 3" xfId="10" xr:uid="{00000000-0005-0000-0000-000007000000}"/>
    <cellStyle name="Normal 10 6" xfId="11" xr:uid="{00000000-0005-0000-0000-000008000000}"/>
    <cellStyle name="Normal 15" xfId="3" xr:uid="{00000000-0005-0000-0000-000009000000}"/>
    <cellStyle name="Normal 15 2" xfId="12" xr:uid="{00000000-0005-0000-0000-00000A000000}"/>
    <cellStyle name="Normal 2" xfId="13" xr:uid="{00000000-0005-0000-0000-00000B000000}"/>
    <cellStyle name="Normal 2 2" xfId="1" xr:uid="{00000000-0005-0000-0000-00000C000000}"/>
    <cellStyle name="Normal 3" xfId="6" xr:uid="{00000000-0005-0000-0000-00000D000000}"/>
    <cellStyle name="Normal 3 2" xfId="14" xr:uid="{00000000-0005-0000-0000-00000E000000}"/>
    <cellStyle name="Normal 4" xfId="4" xr:uid="{00000000-0005-0000-0000-00000F000000}"/>
    <cellStyle name="Normal 4 2" xfId="15" xr:uid="{00000000-0005-0000-0000-000010000000}"/>
    <cellStyle name="Normal 6 3 2 2" xfId="16" xr:uid="{00000000-0005-0000-0000-000011000000}"/>
    <cellStyle name="Normal 6 4" xfId="17" xr:uid="{00000000-0005-0000-0000-000012000000}"/>
    <cellStyle name="Normal 6 7" xfId="18" xr:uid="{00000000-0005-0000-0000-000013000000}"/>
    <cellStyle name="Normal 6 8 2" xfId="19" xr:uid="{00000000-0005-0000-0000-000014000000}"/>
    <cellStyle name="Normal 7 2" xfId="20" xr:uid="{00000000-0005-0000-0000-000015000000}"/>
    <cellStyle name="Normal 7 3 2" xfId="21" xr:uid="{00000000-0005-0000-0000-000016000000}"/>
    <cellStyle name="Normal 7 4" xfId="22" xr:uid="{00000000-0005-0000-0000-000017000000}"/>
    <cellStyle name="Normal 9 3" xfId="23" xr:uid="{00000000-0005-0000-0000-000018000000}"/>
    <cellStyle name="Porcentaje 2 2" xfId="24" xr:uid="{00000000-0005-0000-0000-000019000000}"/>
    <cellStyle name="Porcentual 2" xfId="25" xr:uid="{00000000-0005-0000-0000-00001A000000}"/>
  </cellStyles>
  <dxfs count="0"/>
  <tableStyles count="0" defaultTableStyle="TableStyleMedium2" defaultPivotStyle="PivotStyleLight16"/>
  <colors>
    <mruColors>
      <color rgb="FFFF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597381</xdr:colOff>
      <xdr:row>1</xdr:row>
      <xdr:rowOff>7144</xdr:rowOff>
    </xdr:from>
    <xdr:to>
      <xdr:col>2</xdr:col>
      <xdr:colOff>47625</xdr:colOff>
      <xdr:row>3</xdr:row>
      <xdr:rowOff>161270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8912" y="90488"/>
          <a:ext cx="628963" cy="618470"/>
        </a:xfrm>
        <a:prstGeom prst="rect">
          <a:avLst/>
        </a:prstGeom>
      </xdr:spPr>
    </xdr:pic>
    <xdr:clientData/>
  </xdr:twoCellAnchor>
  <xdr:twoCellAnchor editAs="oneCell">
    <xdr:from>
      <xdr:col>11</xdr:col>
      <xdr:colOff>524100</xdr:colOff>
      <xdr:row>1</xdr:row>
      <xdr:rowOff>33470</xdr:rowOff>
    </xdr:from>
    <xdr:to>
      <xdr:col>12</xdr:col>
      <xdr:colOff>355941</xdr:colOff>
      <xdr:row>3</xdr:row>
      <xdr:rowOff>81320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3038" y="116814"/>
          <a:ext cx="593841" cy="5121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242</xdr:row>
      <xdr:rowOff>56049</xdr:rowOff>
    </xdr:from>
    <xdr:to>
      <xdr:col>13</xdr:col>
      <xdr:colOff>704770</xdr:colOff>
      <xdr:row>249</xdr:row>
      <xdr:rowOff>3</xdr:rowOff>
    </xdr:to>
    <xdr:grpSp>
      <xdr:nvGrpSpPr>
        <xdr:cNvPr id="10" name="9 Grup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0" y="46549955"/>
          <a:ext cx="12777708" cy="1110767"/>
          <a:chOff x="277273" y="5898161"/>
          <a:chExt cx="9859280" cy="1401294"/>
        </a:xfrm>
      </xdr:grpSpPr>
      <xdr:sp macro="" textlink="">
        <xdr:nvSpPr>
          <xdr:cNvPr id="11" name="Text Box 6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7273" y="5905499"/>
            <a:ext cx="2280091" cy="1362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Autorizó:</a:t>
            </a: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endParaRPr lang="es-MX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</a:t>
            </a: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C.</a:t>
            </a: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Eusebio Echeverria Tabares</a:t>
            </a:r>
          </a:p>
          <a:p>
            <a:pPr algn="ctr" rtl="1">
              <a:defRPr sz="1000"/>
            </a:pP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P</a:t>
            </a: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residente Municipal</a:t>
            </a:r>
          </a:p>
        </xdr:txBody>
      </xdr:sp>
      <xdr:sp macro="" textlink="">
        <xdr:nvSpPr>
          <xdr:cNvPr id="12" name="Text Box 8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89552" y="5898161"/>
            <a:ext cx="2610133" cy="13811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Elaboró:</a:t>
            </a: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</a:t>
            </a: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M.V.Z.</a:t>
            </a: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Cuauhtémoc Mastachi Aguario</a:t>
            </a:r>
          </a:p>
          <a:p>
            <a:pPr algn="ctr" rtl="1">
              <a:defRPr sz="1000"/>
            </a:pP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T</a:t>
            </a: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esorero Municipal</a:t>
            </a:r>
          </a:p>
        </xdr:txBody>
      </xdr:sp>
      <xdr:sp macro="" textlink="">
        <xdr:nvSpPr>
          <xdr:cNvPr id="13" name="Text Box 9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25009" y="5905499"/>
            <a:ext cx="2439593" cy="13939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Vº. Bº.</a:t>
            </a: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PROF.</a:t>
            </a: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Oninza Maldonado Ramírez</a:t>
            </a: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Síndico Procurador</a:t>
            </a:r>
          </a:p>
        </xdr:txBody>
      </xdr:sp>
      <xdr:sp macro="" textlink="">
        <xdr:nvSpPr>
          <xdr:cNvPr id="14" name="Text Box 8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21634" y="5905499"/>
            <a:ext cx="2314919" cy="1352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Revisó:</a:t>
            </a: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</a:t>
            </a: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C.P.</a:t>
            </a: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Guillermo Urieta Valente</a:t>
            </a:r>
          </a:p>
          <a:p>
            <a:pPr algn="ctr" rtl="1">
              <a:defRPr sz="1000"/>
            </a:pP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Co</a:t>
            </a: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ntralor Interno</a:t>
            </a:r>
          </a:p>
        </xdr:txBody>
      </xdr:sp>
    </xdr:grpSp>
    <xdr:clientData/>
  </xdr:twoCellAnchor>
  <xdr:twoCellAnchor>
    <xdr:from>
      <xdr:col>12</xdr:col>
      <xdr:colOff>583406</xdr:colOff>
      <xdr:row>4</xdr:row>
      <xdr:rowOff>1</xdr:rowOff>
    </xdr:from>
    <xdr:to>
      <xdr:col>14</xdr:col>
      <xdr:colOff>62900</xdr:colOff>
      <xdr:row>5</xdr:row>
      <xdr:rowOff>17973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BB521A0-F5D4-41D2-9EBC-C005D708F850}"/>
            </a:ext>
          </a:extLst>
        </xdr:cNvPr>
        <xdr:cNvSpPr txBox="1"/>
      </xdr:nvSpPr>
      <xdr:spPr>
        <a:xfrm>
          <a:off x="11894344" y="857251"/>
          <a:ext cx="1253525" cy="315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Formato</a:t>
          </a:r>
          <a:r>
            <a:rPr lang="es-MX" sz="1100" b="1" baseline="0"/>
            <a:t> IP-5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386318</xdr:colOff>
      <xdr:row>0</xdr:row>
      <xdr:rowOff>159931</xdr:rowOff>
    </xdr:from>
    <xdr:to>
      <xdr:col>1</xdr:col>
      <xdr:colOff>367268</xdr:colOff>
      <xdr:row>4</xdr:row>
      <xdr:rowOff>81405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318" y="159931"/>
          <a:ext cx="745165" cy="741067"/>
        </a:xfrm>
        <a:prstGeom prst="rect">
          <a:avLst/>
        </a:prstGeom>
      </xdr:spPr>
    </xdr:pic>
    <xdr:clientData/>
  </xdr:twoCellAnchor>
  <xdr:twoCellAnchor editAs="oneCell">
    <xdr:from>
      <xdr:col>11</xdr:col>
      <xdr:colOff>642533</xdr:colOff>
      <xdr:row>1</xdr:row>
      <xdr:rowOff>68299</xdr:rowOff>
    </xdr:from>
    <xdr:to>
      <xdr:col>12</xdr:col>
      <xdr:colOff>654199</xdr:colOff>
      <xdr:row>3</xdr:row>
      <xdr:rowOff>115925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2562" y="234433"/>
          <a:ext cx="654050" cy="512800"/>
        </a:xfrm>
        <a:prstGeom prst="rect">
          <a:avLst/>
        </a:prstGeom>
      </xdr:spPr>
    </xdr:pic>
    <xdr:clientData/>
  </xdr:twoCellAnchor>
  <xdr:twoCellAnchor>
    <xdr:from>
      <xdr:col>0</xdr:col>
      <xdr:colOff>33227</xdr:colOff>
      <xdr:row>60</xdr:row>
      <xdr:rowOff>8286</xdr:rowOff>
    </xdr:from>
    <xdr:to>
      <xdr:col>12</xdr:col>
      <xdr:colOff>769574</xdr:colOff>
      <xdr:row>65</xdr:row>
      <xdr:rowOff>117478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33227" y="12723053"/>
          <a:ext cx="9940155" cy="1338582"/>
          <a:chOff x="246530" y="5905499"/>
          <a:chExt cx="9890023" cy="1382537"/>
        </a:xfrm>
      </xdr:grpSpPr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6530" y="5905499"/>
            <a:ext cx="2280091" cy="1362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Autorizó:</a:t>
            </a:r>
            <a:endParaRPr lang="es-MX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</a:t>
            </a: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C.</a:t>
            </a:r>
            <a:r>
              <a:rPr lang="es-MX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Eusebio Echeverria Tabares</a:t>
            </a:r>
          </a:p>
          <a:p>
            <a:pPr algn="ctr" rtl="1">
              <a:defRPr sz="1000"/>
            </a:pPr>
            <a:r>
              <a:rPr lang="es-MX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P</a:t>
            </a: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residente Municipal</a:t>
            </a:r>
          </a:p>
        </xdr:txBody>
      </xdr:sp>
      <xdr:sp macro="" textlink="">
        <xdr:nvSpPr>
          <xdr:cNvPr id="8" name="Text Box 8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20818" y="5906912"/>
            <a:ext cx="2610133" cy="13811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Elaboró:</a:t>
            </a:r>
            <a:endParaRPr lang="es-MX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</a:t>
            </a: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M.V.Z.</a:t>
            </a:r>
            <a:r>
              <a:rPr lang="es-MX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Cuauhtémoc Mastachi Aguario</a:t>
            </a:r>
          </a:p>
          <a:p>
            <a:pPr algn="ctr" rtl="1">
              <a:defRPr sz="1000"/>
            </a:pPr>
            <a:r>
              <a:rPr lang="es-MX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T</a:t>
            </a: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esorero Municipal</a:t>
            </a:r>
          </a:p>
        </xdr:txBody>
      </xdr:sp>
      <xdr:sp macro="" textlink="">
        <xdr:nvSpPr>
          <xdr:cNvPr id="9" name="Text Box 9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80674" y="5905499"/>
            <a:ext cx="2439593" cy="11334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Vº. Bº.</a:t>
            </a:r>
            <a:endParaRPr lang="es-MX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PROF.</a:t>
            </a:r>
            <a:r>
              <a:rPr lang="es-MX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Oninza Maldonado Ramírez</a:t>
            </a: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Síndico Procurador</a:t>
            </a:r>
          </a:p>
        </xdr:txBody>
      </xdr:sp>
      <xdr:sp macro="" textlink="">
        <xdr:nvSpPr>
          <xdr:cNvPr id="10" name="Text Box 8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21634" y="5905499"/>
            <a:ext cx="2314919" cy="1352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Revisó:</a:t>
            </a:r>
            <a:endParaRPr lang="es-MX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</a:t>
            </a: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C.P.</a:t>
            </a:r>
            <a:r>
              <a:rPr lang="es-MX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Guillermo Urieta Valente</a:t>
            </a:r>
          </a:p>
          <a:p>
            <a:pPr algn="ctr" rtl="1">
              <a:defRPr sz="1000"/>
            </a:pPr>
            <a:r>
              <a:rPr lang="es-MX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Co</a:t>
            </a: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ntralor Interno</a:t>
            </a:r>
          </a:p>
        </xdr:txBody>
      </xdr:sp>
    </xdr:grpSp>
    <xdr:clientData/>
  </xdr:twoCellAnchor>
  <xdr:twoCellAnchor>
    <xdr:from>
      <xdr:col>11</xdr:col>
      <xdr:colOff>354412</xdr:colOff>
      <xdr:row>4</xdr:row>
      <xdr:rowOff>11077</xdr:rowOff>
    </xdr:from>
    <xdr:to>
      <xdr:col>13</xdr:col>
      <xdr:colOff>13053</xdr:colOff>
      <xdr:row>6</xdr:row>
      <xdr:rowOff>16589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DFD5D027-9AEF-4235-81AB-2F68FB6C8779}"/>
            </a:ext>
          </a:extLst>
        </xdr:cNvPr>
        <xdr:cNvSpPr txBox="1"/>
      </xdr:nvSpPr>
      <xdr:spPr>
        <a:xfrm>
          <a:off x="8915836" y="830670"/>
          <a:ext cx="1131694" cy="315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Formato</a:t>
          </a:r>
          <a:r>
            <a:rPr lang="es-MX" sz="1100" b="1" baseline="0"/>
            <a:t> IP-5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262054</xdr:colOff>
      <xdr:row>1</xdr:row>
      <xdr:rowOff>25555</xdr:rowOff>
    </xdr:from>
    <xdr:to>
      <xdr:col>1</xdr:col>
      <xdr:colOff>151006</xdr:colOff>
      <xdr:row>4</xdr:row>
      <xdr:rowOff>47460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054" y="199793"/>
          <a:ext cx="655598" cy="649161"/>
        </a:xfrm>
        <a:prstGeom prst="rect">
          <a:avLst/>
        </a:prstGeom>
      </xdr:spPr>
    </xdr:pic>
    <xdr:clientData/>
  </xdr:twoCellAnchor>
  <xdr:twoCellAnchor editAs="oneCell">
    <xdr:from>
      <xdr:col>11</xdr:col>
      <xdr:colOff>673720</xdr:colOff>
      <xdr:row>1</xdr:row>
      <xdr:rowOff>47625</xdr:rowOff>
    </xdr:from>
    <xdr:to>
      <xdr:col>12</xdr:col>
      <xdr:colOff>604024</xdr:colOff>
      <xdr:row>3</xdr:row>
      <xdr:rowOff>151006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2775" y="221863"/>
          <a:ext cx="650487" cy="56801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110679</xdr:rowOff>
    </xdr:from>
    <xdr:to>
      <xdr:col>12</xdr:col>
      <xdr:colOff>734260</xdr:colOff>
      <xdr:row>55</xdr:row>
      <xdr:rowOff>149148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0" y="10390709"/>
          <a:ext cx="10270876" cy="1083896"/>
          <a:chOff x="248722" y="5905497"/>
          <a:chExt cx="9887831" cy="1386788"/>
        </a:xfrm>
      </xdr:grpSpPr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8722" y="5905497"/>
            <a:ext cx="2280091" cy="1362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Autorizó:</a:t>
            </a:r>
            <a:endParaRPr lang="es-MX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</a:t>
            </a: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C.</a:t>
            </a:r>
            <a:r>
              <a:rPr lang="es-MX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Eusebio Echeverria Tabares</a:t>
            </a:r>
          </a:p>
          <a:p>
            <a:pPr algn="ctr" rtl="1">
              <a:defRPr sz="1000"/>
            </a:pPr>
            <a:r>
              <a:rPr lang="es-MX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P</a:t>
            </a: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residente Municipal</a:t>
            </a:r>
          </a:p>
        </xdr:txBody>
      </xdr:sp>
      <xdr:sp macro="" textlink="">
        <xdr:nvSpPr>
          <xdr:cNvPr id="8" name="Text Box 8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63880" y="5911161"/>
            <a:ext cx="2610133" cy="13811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Elaboró:</a:t>
            </a:r>
            <a:endParaRPr lang="es-MX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</a:t>
            </a: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M.V.Z.</a:t>
            </a:r>
            <a:r>
              <a:rPr lang="es-MX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Cuauhtémoc Mastachi Aguario</a:t>
            </a:r>
          </a:p>
          <a:p>
            <a:pPr algn="ctr" rtl="1">
              <a:defRPr sz="1000"/>
            </a:pPr>
            <a:r>
              <a:rPr lang="es-MX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T</a:t>
            </a: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esorero Municipal</a:t>
            </a:r>
          </a:p>
        </xdr:txBody>
      </xdr:sp>
      <xdr:sp macro="" textlink="">
        <xdr:nvSpPr>
          <xdr:cNvPr id="9" name="Text Box 9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63219" y="5905500"/>
            <a:ext cx="2439593" cy="13148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Vº. Bº.</a:t>
            </a:r>
            <a:endParaRPr lang="es-MX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PROF.</a:t>
            </a:r>
            <a:r>
              <a:rPr lang="es-MX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Oninza Maldonado Ramírez</a:t>
            </a: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Síndico Procurador</a:t>
            </a:r>
          </a:p>
        </xdr:txBody>
      </xdr:sp>
      <xdr:sp macro="" textlink="">
        <xdr:nvSpPr>
          <xdr:cNvPr id="10" name="Text Box 8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21634" y="5905499"/>
            <a:ext cx="2314919" cy="1352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Revisó:</a:t>
            </a:r>
            <a:endParaRPr lang="es-MX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</a:t>
            </a:r>
          </a:p>
          <a:p>
            <a:pPr algn="ctr" rtl="1">
              <a:defRPr sz="1000"/>
            </a:pP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C.P.</a:t>
            </a:r>
            <a:r>
              <a:rPr lang="es-MX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Guillermo Urieta Valente</a:t>
            </a:r>
          </a:p>
          <a:p>
            <a:pPr algn="ctr" rtl="1">
              <a:defRPr sz="1000"/>
            </a:pPr>
            <a:r>
              <a:rPr lang="es-MX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Co</a:t>
            </a:r>
            <a:r>
              <a:rPr lang="es-MX" sz="1000" b="1" i="0" strike="noStrike">
                <a:solidFill>
                  <a:srgbClr val="000000"/>
                </a:solidFill>
                <a:latin typeface="Arial"/>
                <a:cs typeface="Arial"/>
              </a:rPr>
              <a:t>ntralor Interno</a:t>
            </a:r>
          </a:p>
        </xdr:txBody>
      </xdr:sp>
    </xdr:grpSp>
    <xdr:clientData/>
  </xdr:twoCellAnchor>
  <xdr:twoCellAnchor>
    <xdr:from>
      <xdr:col>11</xdr:col>
      <xdr:colOff>406555</xdr:colOff>
      <xdr:row>4</xdr:row>
      <xdr:rowOff>11616</xdr:rowOff>
    </xdr:from>
    <xdr:to>
      <xdr:col>12</xdr:col>
      <xdr:colOff>771603</xdr:colOff>
      <xdr:row>6</xdr:row>
      <xdr:rowOff>13616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864D5C47-FBE5-4264-95CD-D34C9FE42A5E}"/>
            </a:ext>
          </a:extLst>
        </xdr:cNvPr>
        <xdr:cNvSpPr txBox="1"/>
      </xdr:nvSpPr>
      <xdr:spPr>
        <a:xfrm>
          <a:off x="9385610" y="871189"/>
          <a:ext cx="1131694" cy="315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Formato</a:t>
          </a:r>
          <a:r>
            <a:rPr lang="es-MX" sz="1100" b="1" baseline="0"/>
            <a:t> IP-5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528638</xdr:colOff>
      <xdr:row>1</xdr:row>
      <xdr:rowOff>73818</xdr:rowOff>
    </xdr:from>
    <xdr:to>
      <xdr:col>1</xdr:col>
      <xdr:colOff>392906</xdr:colOff>
      <xdr:row>4</xdr:row>
      <xdr:rowOff>36714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638" y="157162"/>
          <a:ext cx="697706" cy="689177"/>
        </a:xfrm>
        <a:prstGeom prst="rect">
          <a:avLst/>
        </a:prstGeom>
      </xdr:spPr>
    </xdr:pic>
    <xdr:clientData/>
  </xdr:twoCellAnchor>
  <xdr:twoCellAnchor editAs="oneCell">
    <xdr:from>
      <xdr:col>11</xdr:col>
      <xdr:colOff>242888</xdr:colOff>
      <xdr:row>1</xdr:row>
      <xdr:rowOff>119063</xdr:rowOff>
    </xdr:from>
    <xdr:to>
      <xdr:col>12</xdr:col>
      <xdr:colOff>95250</xdr:colOff>
      <xdr:row>3</xdr:row>
      <xdr:rowOff>130969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1" y="202407"/>
          <a:ext cx="614362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</xdr:row>
      <xdr:rowOff>64882</xdr:rowOff>
    </xdr:from>
    <xdr:to>
      <xdr:col>12</xdr:col>
      <xdr:colOff>736390</xdr:colOff>
      <xdr:row>49</xdr:row>
      <xdr:rowOff>4763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0" y="9220788"/>
          <a:ext cx="11082921" cy="1154319"/>
          <a:chOff x="246915" y="5905499"/>
          <a:chExt cx="9889638" cy="1386786"/>
        </a:xfrm>
      </xdr:grpSpPr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6915" y="5905500"/>
            <a:ext cx="2280091" cy="1362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Autorizó:</a:t>
            </a: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endParaRPr lang="es-MX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</a:t>
            </a: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C.</a:t>
            </a: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Eusebio Echeverria Tabares</a:t>
            </a:r>
          </a:p>
          <a:p>
            <a:pPr algn="ctr" rtl="1">
              <a:defRPr sz="1000"/>
            </a:pP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P</a:t>
            </a: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residente Municipal</a:t>
            </a:r>
          </a:p>
        </xdr:txBody>
      </xdr:sp>
      <xdr:sp macro="" textlink="">
        <xdr:nvSpPr>
          <xdr:cNvPr id="8" name="Text Box 8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34306" y="5911161"/>
            <a:ext cx="2610133" cy="13811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Elaboró:</a:t>
            </a: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</a:t>
            </a: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M.V.Z.</a:t>
            </a: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Cuauhtémoc Mastachi Aguario</a:t>
            </a:r>
          </a:p>
          <a:p>
            <a:pPr algn="ctr" rtl="1">
              <a:defRPr sz="1000"/>
            </a:pP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T</a:t>
            </a: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esorero Municipal</a:t>
            </a:r>
          </a:p>
        </xdr:txBody>
      </xdr:sp>
      <xdr:sp macro="" textlink="">
        <xdr:nvSpPr>
          <xdr:cNvPr id="9" name="Text Box 9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8447" y="5905499"/>
            <a:ext cx="2439593" cy="12809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Vº. Bº.</a:t>
            </a: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PROF.</a:t>
            </a: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Oninza Maldonado Ramírez</a:t>
            </a: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Síndico Procurador</a:t>
            </a:r>
          </a:p>
        </xdr:txBody>
      </xdr:sp>
      <xdr:sp macro="" textlink="">
        <xdr:nvSpPr>
          <xdr:cNvPr id="10" name="Text Box 8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21634" y="5905499"/>
            <a:ext cx="2314919" cy="1352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Revisó:</a:t>
            </a: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</a:t>
            </a: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C.P.</a:t>
            </a: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Guillermo Urieta Valente</a:t>
            </a:r>
          </a:p>
          <a:p>
            <a:pPr algn="ctr" rtl="1">
              <a:defRPr sz="1000"/>
            </a:pP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Co</a:t>
            </a: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ntralor Interno</a:t>
            </a:r>
          </a:p>
        </xdr:txBody>
      </xdr:sp>
    </xdr:grpSp>
    <xdr:clientData/>
  </xdr:twoCellAnchor>
  <xdr:twoCellAnchor>
    <xdr:from>
      <xdr:col>11</xdr:col>
      <xdr:colOff>440531</xdr:colOff>
      <xdr:row>4</xdr:row>
      <xdr:rowOff>23812</xdr:rowOff>
    </xdr:from>
    <xdr:to>
      <xdr:col>12</xdr:col>
      <xdr:colOff>763762</xdr:colOff>
      <xdr:row>6</xdr:row>
      <xdr:rowOff>29877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013E765-D559-49DA-A128-AC7BC5D54659}"/>
            </a:ext>
          </a:extLst>
        </xdr:cNvPr>
        <xdr:cNvSpPr txBox="1"/>
      </xdr:nvSpPr>
      <xdr:spPr>
        <a:xfrm>
          <a:off x="10560844" y="833437"/>
          <a:ext cx="1085231" cy="315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Formato</a:t>
          </a:r>
          <a:r>
            <a:rPr lang="es-MX" sz="1100" b="1" baseline="0"/>
            <a:t> IP-5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254794</xdr:colOff>
      <xdr:row>1</xdr:row>
      <xdr:rowOff>35718</xdr:rowOff>
    </xdr:from>
    <xdr:to>
      <xdr:col>1</xdr:col>
      <xdr:colOff>916781</xdr:colOff>
      <xdr:row>3</xdr:row>
      <xdr:rowOff>79580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944B25C7-06D4-4F06-96F8-3BB6636DB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232" y="261937"/>
          <a:ext cx="661987" cy="662987"/>
        </a:xfrm>
        <a:prstGeom prst="rect">
          <a:avLst/>
        </a:prstGeom>
      </xdr:spPr>
    </xdr:pic>
    <xdr:clientData/>
  </xdr:twoCellAnchor>
  <xdr:twoCellAnchor editAs="oneCell">
    <xdr:from>
      <xdr:col>10</xdr:col>
      <xdr:colOff>731043</xdr:colOff>
      <xdr:row>1</xdr:row>
      <xdr:rowOff>142875</xdr:rowOff>
    </xdr:from>
    <xdr:to>
      <xdr:col>11</xdr:col>
      <xdr:colOff>714374</xdr:colOff>
      <xdr:row>3</xdr:row>
      <xdr:rowOff>130968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1F87A11F-70BE-46BD-B41C-0A992D60DA2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4" y="297656"/>
          <a:ext cx="745331" cy="60721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17258</xdr:rowOff>
    </xdr:from>
    <xdr:to>
      <xdr:col>12</xdr:col>
      <xdr:colOff>736390</xdr:colOff>
      <xdr:row>50</xdr:row>
      <xdr:rowOff>100013</xdr:rowOff>
    </xdr:to>
    <xdr:grpSp>
      <xdr:nvGrpSpPr>
        <xdr:cNvPr id="4" name="5 Grupo">
          <a:extLst>
            <a:ext uri="{FF2B5EF4-FFF2-40B4-BE49-F238E27FC236}">
              <a16:creationId xmlns:a16="http://schemas.microsoft.com/office/drawing/2014/main" id="{C460EA24-3A47-41D0-9D24-7A17A1FE0DCA}"/>
            </a:ext>
          </a:extLst>
        </xdr:cNvPr>
        <xdr:cNvGrpSpPr/>
      </xdr:nvGrpSpPr>
      <xdr:grpSpPr>
        <a:xfrm>
          <a:off x="0" y="9339852"/>
          <a:ext cx="12035421" cy="1154317"/>
          <a:chOff x="246915" y="5905499"/>
          <a:chExt cx="9889638" cy="1386786"/>
        </a:xfrm>
      </xdr:grpSpPr>
      <xdr:sp macro="" textlink="">
        <xdr:nvSpPr>
          <xdr:cNvPr id="5" name="Text Box 6">
            <a:extLst>
              <a:ext uri="{FF2B5EF4-FFF2-40B4-BE49-F238E27FC236}">
                <a16:creationId xmlns:a16="http://schemas.microsoft.com/office/drawing/2014/main" id="{16E6F868-0866-4D98-B4A9-A00BE29F22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6915" y="5905500"/>
            <a:ext cx="2280091" cy="1362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Autorizó:</a:t>
            </a: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ctr" rtl="1">
              <a:defRPr sz="1000"/>
            </a:pPr>
            <a:endParaRPr lang="es-MX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</a:t>
            </a: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C.</a:t>
            </a: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Eusebio Echeverria Tabares</a:t>
            </a:r>
          </a:p>
          <a:p>
            <a:pPr algn="ctr" rtl="1">
              <a:defRPr sz="1000"/>
            </a:pP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P</a:t>
            </a: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residente Municipal</a:t>
            </a:r>
          </a:p>
        </xdr:txBody>
      </xdr:sp>
      <xdr:sp macro="" textlink="">
        <xdr:nvSpPr>
          <xdr:cNvPr id="6" name="Text Box 8">
            <a:extLst>
              <a:ext uri="{FF2B5EF4-FFF2-40B4-BE49-F238E27FC236}">
                <a16:creationId xmlns:a16="http://schemas.microsoft.com/office/drawing/2014/main" id="{AA26FA3C-F832-4F51-A733-DD1C1622F9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34306" y="5911161"/>
            <a:ext cx="2610133" cy="13811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Elaboró:</a:t>
            </a: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</a:t>
            </a: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M.V.Z.</a:t>
            </a: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Cuauhtémoc Mastachi Aguario</a:t>
            </a:r>
          </a:p>
          <a:p>
            <a:pPr algn="ctr" rtl="1">
              <a:defRPr sz="1000"/>
            </a:pP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T</a:t>
            </a: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esorero Municipal</a:t>
            </a:r>
          </a:p>
        </xdr:txBody>
      </xdr:sp>
      <xdr:sp macro="" textlink="">
        <xdr:nvSpPr>
          <xdr:cNvPr id="7" name="Text Box 9">
            <a:extLst>
              <a:ext uri="{FF2B5EF4-FFF2-40B4-BE49-F238E27FC236}">
                <a16:creationId xmlns:a16="http://schemas.microsoft.com/office/drawing/2014/main" id="{FF451B8B-377C-4C92-A5B7-47CB8D407D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8447" y="5905499"/>
            <a:ext cx="2439593" cy="12094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Vº. Bº.</a:t>
            </a: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</a:t>
            </a: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PROF.</a:t>
            </a: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Oninza Maldonado Ramírez</a:t>
            </a: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Síndico Procurador</a:t>
            </a:r>
          </a:p>
        </xdr:txBody>
      </xdr:sp>
      <xdr:sp macro="" textlink="">
        <xdr:nvSpPr>
          <xdr:cNvPr id="8" name="Text Box 8">
            <a:extLst>
              <a:ext uri="{FF2B5EF4-FFF2-40B4-BE49-F238E27FC236}">
                <a16:creationId xmlns:a16="http://schemas.microsoft.com/office/drawing/2014/main" id="{AFF6AE6D-DD86-4F75-A766-C858A2BACA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21634" y="5905499"/>
            <a:ext cx="2314919" cy="1352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Revisó:</a:t>
            </a: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05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</a:t>
            </a:r>
          </a:p>
          <a:p>
            <a:pPr algn="ctr" rtl="1">
              <a:defRPr sz="1000"/>
            </a:pP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C.P.</a:t>
            </a: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Guillermo Urieta Valente</a:t>
            </a:r>
          </a:p>
          <a:p>
            <a:pPr algn="ctr" rtl="1">
              <a:defRPr sz="1000"/>
            </a:pPr>
            <a:r>
              <a:rPr lang="es-MX" sz="1050" b="1" i="0" strike="noStrike" baseline="0">
                <a:solidFill>
                  <a:srgbClr val="000000"/>
                </a:solidFill>
                <a:latin typeface="Arial"/>
                <a:cs typeface="Arial"/>
              </a:rPr>
              <a:t>Co</a:t>
            </a:r>
            <a:r>
              <a:rPr lang="es-MX" sz="1050" b="1" i="0" strike="noStrike">
                <a:solidFill>
                  <a:srgbClr val="000000"/>
                </a:solidFill>
                <a:latin typeface="Arial"/>
                <a:cs typeface="Arial"/>
              </a:rPr>
              <a:t>ntralor Interno</a:t>
            </a:r>
          </a:p>
        </xdr:txBody>
      </xdr:sp>
    </xdr:grpSp>
    <xdr:clientData/>
  </xdr:twoCellAnchor>
  <xdr:twoCellAnchor>
    <xdr:from>
      <xdr:col>11</xdr:col>
      <xdr:colOff>738187</xdr:colOff>
      <xdr:row>4</xdr:row>
      <xdr:rowOff>0</xdr:rowOff>
    </xdr:from>
    <xdr:to>
      <xdr:col>12</xdr:col>
      <xdr:colOff>1061418</xdr:colOff>
      <xdr:row>6</xdr:row>
      <xdr:rowOff>6065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E63135E-35CB-4BD2-ADF1-91607FD86DF0}"/>
            </a:ext>
          </a:extLst>
        </xdr:cNvPr>
        <xdr:cNvSpPr txBox="1"/>
      </xdr:nvSpPr>
      <xdr:spPr>
        <a:xfrm>
          <a:off x="11953875" y="1095375"/>
          <a:ext cx="1085231" cy="315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Formato</a:t>
          </a:r>
          <a:r>
            <a:rPr lang="es-MX" sz="1100" b="1" baseline="0"/>
            <a:t> IP-5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9"/>
  <sheetViews>
    <sheetView view="pageBreakPreview" zoomScale="80" zoomScaleNormal="100" zoomScaleSheetLayoutView="80" workbookViewId="0">
      <pane ySplit="9" topLeftCell="A217" activePane="bottomLeft" state="frozen"/>
      <selection activeCell="C31" sqref="C31"/>
      <selection pane="bottomLeft" activeCell="P231" sqref="P231"/>
    </sheetView>
  </sheetViews>
  <sheetFormatPr baseColWidth="10" defaultColWidth="11.42578125" defaultRowHeight="12.75" x14ac:dyDescent="0.2"/>
  <cols>
    <col min="1" max="1" width="12.28515625" style="1" customWidth="1"/>
    <col min="2" max="2" width="17.7109375" style="1" customWidth="1"/>
    <col min="3" max="3" width="10.42578125" style="1" customWidth="1"/>
    <col min="4" max="4" width="13.28515625" style="1" customWidth="1"/>
    <col min="5" max="5" width="15.7109375" style="1" customWidth="1"/>
    <col min="6" max="6" width="15.140625" style="1" customWidth="1"/>
    <col min="7" max="7" width="14.5703125" style="1" customWidth="1"/>
    <col min="8" max="8" width="12.28515625" style="1" customWidth="1"/>
    <col min="9" max="9" width="18.7109375" style="1" customWidth="1"/>
    <col min="10" max="10" width="14.7109375" style="6" customWidth="1"/>
    <col min="11" max="11" width="13.42578125" style="1" customWidth="1"/>
    <col min="12" max="13" width="11.42578125" style="1"/>
    <col min="14" max="14" width="15.140625" style="6" customWidth="1"/>
    <col min="15" max="16384" width="11.42578125" style="1"/>
  </cols>
  <sheetData>
    <row r="1" spans="1:17" ht="6.75" customHeight="1" x14ac:dyDescent="0.2">
      <c r="A1" s="8"/>
      <c r="B1" s="8"/>
      <c r="C1" s="8"/>
      <c r="D1" s="8"/>
      <c r="E1" s="8"/>
      <c r="F1" s="8"/>
      <c r="G1" s="8"/>
      <c r="H1" s="9"/>
      <c r="I1" s="9"/>
      <c r="J1" s="73"/>
      <c r="K1" s="8"/>
      <c r="L1" s="10"/>
      <c r="M1" s="275"/>
      <c r="N1" s="275"/>
    </row>
    <row r="2" spans="1:17" ht="23.25" x14ac:dyDescent="0.35">
      <c r="A2" s="279" t="s">
        <v>132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7" ht="13.5" x14ac:dyDescent="0.2">
      <c r="A3" s="276" t="s">
        <v>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7" x14ac:dyDescent="0.2">
      <c r="A4" s="280" t="s">
        <v>130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7" ht="23.25" customHeight="1" x14ac:dyDescent="0.3">
      <c r="A5" s="25" t="s">
        <v>46</v>
      </c>
      <c r="B5" s="11"/>
      <c r="C5" s="11"/>
      <c r="D5" s="12"/>
      <c r="E5" s="12"/>
      <c r="F5" s="11"/>
      <c r="G5" s="3"/>
      <c r="H5" s="4"/>
      <c r="I5" s="4"/>
      <c r="J5" s="74"/>
      <c r="K5" s="2"/>
      <c r="L5" s="13"/>
      <c r="M5" s="14"/>
      <c r="N5" s="52"/>
    </row>
    <row r="6" spans="1:17" ht="6.75" customHeight="1" x14ac:dyDescent="0.2">
      <c r="A6" s="2"/>
      <c r="B6" s="2"/>
      <c r="C6" s="2"/>
      <c r="D6" s="3"/>
      <c r="E6" s="3"/>
      <c r="F6" s="2"/>
      <c r="G6" s="3"/>
      <c r="H6" s="4"/>
      <c r="I6" s="4"/>
      <c r="J6" s="74"/>
      <c r="K6" s="2"/>
      <c r="L6" s="13"/>
      <c r="M6" s="14"/>
      <c r="N6" s="52"/>
    </row>
    <row r="7" spans="1:17" s="24" customFormat="1" ht="6.75" customHeight="1" thickBot="1" x14ac:dyDescent="0.25">
      <c r="A7" s="22" t="s">
        <v>1</v>
      </c>
      <c r="B7" s="22" t="s">
        <v>2</v>
      </c>
      <c r="C7" s="22"/>
      <c r="D7" s="23" t="s">
        <v>4</v>
      </c>
      <c r="E7" s="23" t="s">
        <v>5</v>
      </c>
      <c r="F7" s="85"/>
      <c r="G7" s="23" t="s">
        <v>6</v>
      </c>
      <c r="H7" s="22" t="s">
        <v>7</v>
      </c>
      <c r="I7" s="22" t="s">
        <v>8</v>
      </c>
      <c r="J7" s="277" t="s">
        <v>9</v>
      </c>
      <c r="K7" s="277"/>
      <c r="L7" s="278" t="s">
        <v>10</v>
      </c>
      <c r="M7" s="278"/>
      <c r="N7" s="22" t="s">
        <v>11</v>
      </c>
      <c r="P7" s="1"/>
      <c r="Q7" s="1"/>
    </row>
    <row r="8" spans="1:17" s="65" customFormat="1" ht="19.5" customHeight="1" thickBot="1" x14ac:dyDescent="0.3">
      <c r="A8" s="283" t="s">
        <v>12</v>
      </c>
      <c r="B8" s="283" t="s">
        <v>13</v>
      </c>
      <c r="C8" s="289" t="s">
        <v>14</v>
      </c>
      <c r="D8" s="290"/>
      <c r="E8" s="290"/>
      <c r="F8" s="290"/>
      <c r="G8" s="291"/>
      <c r="H8" s="285" t="s">
        <v>15</v>
      </c>
      <c r="I8" s="286"/>
      <c r="J8" s="285" t="s">
        <v>16</v>
      </c>
      <c r="K8" s="286"/>
      <c r="L8" s="287" t="s">
        <v>17</v>
      </c>
      <c r="M8" s="288"/>
      <c r="N8" s="281" t="s">
        <v>18</v>
      </c>
    </row>
    <row r="9" spans="1:17" ht="33.75" customHeight="1" thickBot="1" x14ac:dyDescent="0.25">
      <c r="A9" s="284"/>
      <c r="B9" s="284"/>
      <c r="C9" s="84" t="s">
        <v>19</v>
      </c>
      <c r="D9" s="67" t="s">
        <v>20</v>
      </c>
      <c r="E9" s="67" t="s">
        <v>72</v>
      </c>
      <c r="F9" s="83" t="s">
        <v>58</v>
      </c>
      <c r="G9" s="68" t="s">
        <v>22</v>
      </c>
      <c r="H9" s="69" t="s">
        <v>12</v>
      </c>
      <c r="I9" s="70" t="s">
        <v>23</v>
      </c>
      <c r="J9" s="35" t="s">
        <v>24</v>
      </c>
      <c r="K9" s="68" t="s">
        <v>25</v>
      </c>
      <c r="L9" s="71" t="s">
        <v>26</v>
      </c>
      <c r="M9" s="72" t="s">
        <v>12</v>
      </c>
      <c r="N9" s="282"/>
      <c r="P9" s="24"/>
      <c r="Q9" s="24"/>
    </row>
    <row r="10" spans="1:17" s="65" customFormat="1" ht="19.5" customHeight="1" x14ac:dyDescent="0.25">
      <c r="A10" s="110" t="s">
        <v>61</v>
      </c>
      <c r="B10" s="86"/>
      <c r="C10" s="86"/>
      <c r="D10" s="87"/>
      <c r="E10" s="87"/>
      <c r="F10" s="86"/>
      <c r="G10" s="88"/>
      <c r="H10" s="86"/>
      <c r="I10" s="86"/>
      <c r="J10" s="89"/>
      <c r="K10" s="90"/>
      <c r="L10" s="91"/>
      <c r="M10" s="92"/>
      <c r="N10" s="93"/>
    </row>
    <row r="11" spans="1:17" s="65" customFormat="1" ht="15" customHeight="1" x14ac:dyDescent="0.25">
      <c r="A11" s="166">
        <v>43467</v>
      </c>
      <c r="B11" s="134">
        <v>381314.86</v>
      </c>
      <c r="C11" s="134"/>
      <c r="D11" s="159">
        <v>0</v>
      </c>
      <c r="E11" s="159">
        <v>0</v>
      </c>
      <c r="F11" s="134"/>
      <c r="G11" s="131">
        <f>SUM(C11:F11)</f>
        <v>0</v>
      </c>
      <c r="H11" s="160">
        <v>43467</v>
      </c>
      <c r="I11" s="158">
        <f>B11-G11</f>
        <v>381314.86</v>
      </c>
      <c r="J11" s="176" t="s">
        <v>47</v>
      </c>
      <c r="K11" s="135" t="s">
        <v>32</v>
      </c>
      <c r="L11" s="161" t="s">
        <v>63</v>
      </c>
      <c r="M11" s="162">
        <v>43467</v>
      </c>
      <c r="N11" s="177" t="s">
        <v>60</v>
      </c>
    </row>
    <row r="12" spans="1:17" s="65" customFormat="1" ht="15" customHeight="1" x14ac:dyDescent="0.25">
      <c r="A12" s="166">
        <v>43467</v>
      </c>
      <c r="B12" s="134">
        <v>57193.120000000003</v>
      </c>
      <c r="C12" s="134"/>
      <c r="D12" s="159">
        <v>0</v>
      </c>
      <c r="E12" s="159">
        <v>0</v>
      </c>
      <c r="F12" s="134"/>
      <c r="G12" s="131">
        <f t="shared" ref="G12:G74" si="0">SUM(C12:F12)</f>
        <v>0</v>
      </c>
      <c r="H12" s="160">
        <v>43467</v>
      </c>
      <c r="I12" s="158">
        <f t="shared" ref="I12:I25" si="1">B12-G12</f>
        <v>57193.120000000003</v>
      </c>
      <c r="J12" s="176" t="s">
        <v>47</v>
      </c>
      <c r="K12" s="135" t="s">
        <v>32</v>
      </c>
      <c r="L12" s="161" t="s">
        <v>64</v>
      </c>
      <c r="M12" s="162">
        <v>43467</v>
      </c>
      <c r="N12" s="177" t="s">
        <v>65</v>
      </c>
    </row>
    <row r="13" spans="1:17" s="65" customFormat="1" ht="15" customHeight="1" x14ac:dyDescent="0.25">
      <c r="A13" s="166">
        <v>43480</v>
      </c>
      <c r="B13" s="134">
        <v>1563155.38</v>
      </c>
      <c r="C13" s="134"/>
      <c r="D13" s="159">
        <v>0</v>
      </c>
      <c r="E13" s="159">
        <v>0</v>
      </c>
      <c r="F13" s="134"/>
      <c r="G13" s="131">
        <f t="shared" si="0"/>
        <v>0</v>
      </c>
      <c r="H13" s="160">
        <v>43480</v>
      </c>
      <c r="I13" s="158">
        <f t="shared" si="1"/>
        <v>1563155.38</v>
      </c>
      <c r="J13" s="176" t="s">
        <v>47</v>
      </c>
      <c r="K13" s="135" t="s">
        <v>32</v>
      </c>
      <c r="L13" s="161" t="s">
        <v>66</v>
      </c>
      <c r="M13" s="162">
        <v>43480</v>
      </c>
      <c r="N13" s="177" t="s">
        <v>65</v>
      </c>
    </row>
    <row r="14" spans="1:17" s="65" customFormat="1" ht="15" customHeight="1" x14ac:dyDescent="0.25">
      <c r="A14" s="166">
        <v>43480</v>
      </c>
      <c r="B14" s="167">
        <v>91821.56</v>
      </c>
      <c r="C14" s="167"/>
      <c r="D14" s="159">
        <v>0</v>
      </c>
      <c r="E14" s="159">
        <v>0</v>
      </c>
      <c r="F14" s="167"/>
      <c r="G14" s="131">
        <f t="shared" si="0"/>
        <v>0</v>
      </c>
      <c r="H14" s="160">
        <v>43480</v>
      </c>
      <c r="I14" s="158">
        <f t="shared" si="1"/>
        <v>91821.56</v>
      </c>
      <c r="J14" s="176" t="s">
        <v>47</v>
      </c>
      <c r="K14" s="135" t="s">
        <v>32</v>
      </c>
      <c r="L14" s="161" t="s">
        <v>67</v>
      </c>
      <c r="M14" s="162">
        <v>43480</v>
      </c>
      <c r="N14" s="177" t="s">
        <v>59</v>
      </c>
    </row>
    <row r="15" spans="1:17" s="65" customFormat="1" ht="15" customHeight="1" x14ac:dyDescent="0.25">
      <c r="A15" s="166">
        <v>43480</v>
      </c>
      <c r="B15" s="167">
        <v>64765.83</v>
      </c>
      <c r="C15" s="167"/>
      <c r="D15" s="159">
        <v>0</v>
      </c>
      <c r="E15" s="159">
        <v>0</v>
      </c>
      <c r="F15" s="167"/>
      <c r="G15" s="131">
        <f t="shared" si="0"/>
        <v>0</v>
      </c>
      <c r="H15" s="160">
        <v>43480</v>
      </c>
      <c r="I15" s="158">
        <f>B15-G15</f>
        <v>64765.83</v>
      </c>
      <c r="J15" s="176" t="s">
        <v>47</v>
      </c>
      <c r="K15" s="135" t="s">
        <v>32</v>
      </c>
      <c r="L15" s="161" t="s">
        <v>68</v>
      </c>
      <c r="M15" s="162">
        <v>43480</v>
      </c>
      <c r="N15" s="177" t="s">
        <v>59</v>
      </c>
    </row>
    <row r="16" spans="1:17" s="65" customFormat="1" ht="15" customHeight="1" x14ac:dyDescent="0.25">
      <c r="A16" s="166">
        <v>43480</v>
      </c>
      <c r="B16" s="167">
        <v>75000</v>
      </c>
      <c r="C16" s="167"/>
      <c r="D16" s="159">
        <v>75000</v>
      </c>
      <c r="E16" s="159"/>
      <c r="F16" s="167"/>
      <c r="G16" s="131">
        <f>SUM(C16:F16)</f>
        <v>75000</v>
      </c>
      <c r="H16" s="119" t="s">
        <v>131</v>
      </c>
      <c r="I16" s="158">
        <f t="shared" si="1"/>
        <v>0</v>
      </c>
      <c r="J16" s="178" t="s">
        <v>131</v>
      </c>
      <c r="K16" s="179" t="s">
        <v>131</v>
      </c>
      <c r="L16" s="161" t="s">
        <v>33</v>
      </c>
      <c r="M16" s="162">
        <v>43480</v>
      </c>
      <c r="N16" s="177" t="s">
        <v>65</v>
      </c>
    </row>
    <row r="17" spans="1:17" s="65" customFormat="1" ht="15" customHeight="1" x14ac:dyDescent="0.25">
      <c r="A17" s="166">
        <v>43480</v>
      </c>
      <c r="B17" s="167">
        <v>11666.67</v>
      </c>
      <c r="C17" s="167"/>
      <c r="D17" s="159"/>
      <c r="E17" s="159">
        <v>11666.67</v>
      </c>
      <c r="F17" s="167"/>
      <c r="G17" s="131">
        <f t="shared" si="0"/>
        <v>11666.67</v>
      </c>
      <c r="H17" s="119" t="s">
        <v>131</v>
      </c>
      <c r="I17" s="158">
        <f t="shared" si="1"/>
        <v>0</v>
      </c>
      <c r="J17" s="178" t="s">
        <v>131</v>
      </c>
      <c r="K17" s="179" t="s">
        <v>131</v>
      </c>
      <c r="L17" s="161" t="s">
        <v>34</v>
      </c>
      <c r="M17" s="162">
        <v>43480</v>
      </c>
      <c r="N17" s="177" t="s">
        <v>65</v>
      </c>
    </row>
    <row r="18" spans="1:17" s="65" customFormat="1" ht="15" customHeight="1" x14ac:dyDescent="0.25">
      <c r="A18" s="166">
        <v>43490</v>
      </c>
      <c r="B18" s="167">
        <v>1538695.01</v>
      </c>
      <c r="C18" s="167"/>
      <c r="D18" s="159">
        <v>0</v>
      </c>
      <c r="E18" s="159">
        <v>0</v>
      </c>
      <c r="F18" s="167"/>
      <c r="G18" s="131">
        <f t="shared" si="0"/>
        <v>0</v>
      </c>
      <c r="H18" s="160">
        <v>43490</v>
      </c>
      <c r="I18" s="158">
        <f>B18-G18</f>
        <v>1538695.01</v>
      </c>
      <c r="J18" s="176" t="s">
        <v>47</v>
      </c>
      <c r="K18" s="135" t="s">
        <v>32</v>
      </c>
      <c r="L18" s="161" t="s">
        <v>69</v>
      </c>
      <c r="M18" s="162">
        <v>43490</v>
      </c>
      <c r="N18" s="177" t="s">
        <v>65</v>
      </c>
    </row>
    <row r="19" spans="1:17" s="65" customFormat="1" ht="15" customHeight="1" x14ac:dyDescent="0.25">
      <c r="A19" s="166">
        <v>43490</v>
      </c>
      <c r="B19" s="167">
        <v>21043.34</v>
      </c>
      <c r="C19" s="167"/>
      <c r="D19" s="159">
        <v>0</v>
      </c>
      <c r="E19" s="159">
        <v>0</v>
      </c>
      <c r="F19" s="167"/>
      <c r="G19" s="131">
        <f t="shared" si="0"/>
        <v>0</v>
      </c>
      <c r="H19" s="160">
        <v>43490</v>
      </c>
      <c r="I19" s="158">
        <f t="shared" si="1"/>
        <v>21043.34</v>
      </c>
      <c r="J19" s="176" t="s">
        <v>47</v>
      </c>
      <c r="K19" s="135" t="s">
        <v>32</v>
      </c>
      <c r="L19" s="161" t="s">
        <v>56</v>
      </c>
      <c r="M19" s="162">
        <v>43490</v>
      </c>
      <c r="N19" s="177" t="s">
        <v>70</v>
      </c>
      <c r="Q19" s="65" t="s">
        <v>71</v>
      </c>
    </row>
    <row r="20" spans="1:17" s="65" customFormat="1" ht="15" customHeight="1" x14ac:dyDescent="0.25">
      <c r="A20" s="166">
        <v>43490</v>
      </c>
      <c r="B20" s="167">
        <v>10298.200000000001</v>
      </c>
      <c r="C20" s="167"/>
      <c r="D20" s="159">
        <v>0</v>
      </c>
      <c r="E20" s="159">
        <v>0</v>
      </c>
      <c r="F20" s="167"/>
      <c r="G20" s="131">
        <f t="shared" si="0"/>
        <v>0</v>
      </c>
      <c r="H20" s="160">
        <v>43490</v>
      </c>
      <c r="I20" s="158">
        <f t="shared" si="1"/>
        <v>10298.200000000001</v>
      </c>
      <c r="J20" s="176" t="s">
        <v>47</v>
      </c>
      <c r="K20" s="135" t="s">
        <v>32</v>
      </c>
      <c r="L20" s="161" t="s">
        <v>57</v>
      </c>
      <c r="M20" s="162">
        <v>43490</v>
      </c>
      <c r="N20" s="177" t="s">
        <v>70</v>
      </c>
    </row>
    <row r="21" spans="1:17" s="65" customFormat="1" ht="15" customHeight="1" x14ac:dyDescent="0.25">
      <c r="A21" s="166">
        <v>43490</v>
      </c>
      <c r="B21" s="167">
        <v>32996</v>
      </c>
      <c r="C21" s="167"/>
      <c r="D21" s="159">
        <v>0</v>
      </c>
      <c r="E21" s="159">
        <v>0</v>
      </c>
      <c r="F21" s="167">
        <v>32996</v>
      </c>
      <c r="G21" s="131">
        <f t="shared" si="0"/>
        <v>32996</v>
      </c>
      <c r="H21" s="119" t="s">
        <v>131</v>
      </c>
      <c r="I21" s="158">
        <f t="shared" si="1"/>
        <v>0</v>
      </c>
      <c r="J21" s="178" t="s">
        <v>131</v>
      </c>
      <c r="K21" s="179" t="s">
        <v>131</v>
      </c>
      <c r="L21" s="161" t="s">
        <v>39</v>
      </c>
      <c r="M21" s="162">
        <v>43490</v>
      </c>
      <c r="N21" s="177" t="s">
        <v>70</v>
      </c>
    </row>
    <row r="22" spans="1:17" s="65" customFormat="1" ht="15" customHeight="1" x14ac:dyDescent="0.25">
      <c r="A22" s="166">
        <v>43490</v>
      </c>
      <c r="B22" s="167">
        <v>3131.04</v>
      </c>
      <c r="C22" s="167"/>
      <c r="D22" s="159"/>
      <c r="E22" s="159">
        <v>3131.04</v>
      </c>
      <c r="F22" s="167"/>
      <c r="G22" s="131">
        <f t="shared" si="0"/>
        <v>3131.04</v>
      </c>
      <c r="H22" s="119" t="s">
        <v>131</v>
      </c>
      <c r="I22" s="158">
        <f t="shared" si="1"/>
        <v>0</v>
      </c>
      <c r="J22" s="178" t="s">
        <v>131</v>
      </c>
      <c r="K22" s="179" t="s">
        <v>131</v>
      </c>
      <c r="L22" s="161" t="s">
        <v>73</v>
      </c>
      <c r="M22" s="162">
        <v>43490</v>
      </c>
      <c r="N22" s="177" t="s">
        <v>70</v>
      </c>
    </row>
    <row r="23" spans="1:17" s="65" customFormat="1" ht="15" customHeight="1" x14ac:dyDescent="0.25">
      <c r="A23" s="166">
        <v>43490</v>
      </c>
      <c r="B23" s="167">
        <v>75000</v>
      </c>
      <c r="C23" s="167"/>
      <c r="D23" s="159">
        <v>75000</v>
      </c>
      <c r="E23" s="159">
        <v>0</v>
      </c>
      <c r="F23" s="167"/>
      <c r="G23" s="131">
        <f t="shared" si="0"/>
        <v>75000</v>
      </c>
      <c r="H23" s="119" t="s">
        <v>131</v>
      </c>
      <c r="I23" s="158">
        <f t="shared" si="1"/>
        <v>0</v>
      </c>
      <c r="J23" s="178" t="s">
        <v>131</v>
      </c>
      <c r="K23" s="179" t="s">
        <v>131</v>
      </c>
      <c r="L23" s="161" t="s">
        <v>42</v>
      </c>
      <c r="M23" s="162">
        <v>43490</v>
      </c>
      <c r="N23" s="177" t="s">
        <v>70</v>
      </c>
    </row>
    <row r="24" spans="1:17" s="65" customFormat="1" ht="15" customHeight="1" x14ac:dyDescent="0.25">
      <c r="A24" s="166">
        <v>43494</v>
      </c>
      <c r="B24" s="167">
        <v>5298.98</v>
      </c>
      <c r="C24" s="167"/>
      <c r="D24" s="159">
        <v>0</v>
      </c>
      <c r="E24" s="159">
        <v>0</v>
      </c>
      <c r="F24" s="167"/>
      <c r="G24" s="131">
        <f t="shared" si="0"/>
        <v>0</v>
      </c>
      <c r="H24" s="160">
        <v>43494</v>
      </c>
      <c r="I24" s="158">
        <f>B24-G24</f>
        <v>5298.98</v>
      </c>
      <c r="J24" s="176" t="s">
        <v>47</v>
      </c>
      <c r="K24" s="135" t="s">
        <v>32</v>
      </c>
      <c r="L24" s="161" t="s">
        <v>54</v>
      </c>
      <c r="M24" s="162">
        <v>43494</v>
      </c>
      <c r="N24" s="177" t="s">
        <v>65</v>
      </c>
    </row>
    <row r="25" spans="1:17" s="65" customFormat="1" ht="15" customHeight="1" x14ac:dyDescent="0.25">
      <c r="A25" s="166">
        <v>43494</v>
      </c>
      <c r="B25" s="167">
        <v>112908.54</v>
      </c>
      <c r="C25" s="167"/>
      <c r="D25" s="159">
        <v>0</v>
      </c>
      <c r="E25" s="159">
        <v>0</v>
      </c>
      <c r="F25" s="167"/>
      <c r="G25" s="131">
        <f t="shared" si="0"/>
        <v>0</v>
      </c>
      <c r="H25" s="160">
        <v>43494</v>
      </c>
      <c r="I25" s="158">
        <f t="shared" si="1"/>
        <v>112908.54</v>
      </c>
      <c r="J25" s="176" t="s">
        <v>47</v>
      </c>
      <c r="K25" s="135" t="s">
        <v>32</v>
      </c>
      <c r="L25" s="161" t="s">
        <v>55</v>
      </c>
      <c r="M25" s="162">
        <v>43494</v>
      </c>
      <c r="N25" s="177" t="s">
        <v>65</v>
      </c>
    </row>
    <row r="26" spans="1:17" s="65" customFormat="1" ht="15" customHeight="1" x14ac:dyDescent="0.25">
      <c r="A26" s="180" t="s">
        <v>133</v>
      </c>
      <c r="B26" s="181">
        <f>SUM(B11:B25)</f>
        <v>4044288.53</v>
      </c>
      <c r="C26" s="181">
        <f t="shared" ref="C26" si="2">SUM(C11:C25)</f>
        <v>0</v>
      </c>
      <c r="D26" s="181">
        <f>SUM(D11:D25)</f>
        <v>150000</v>
      </c>
      <c r="E26" s="181">
        <f>SUM(E11:E25)</f>
        <v>14797.71</v>
      </c>
      <c r="F26" s="181">
        <f>SUM(F11:F25)</f>
        <v>32996</v>
      </c>
      <c r="G26" s="181">
        <f>SUM(G11:G25)</f>
        <v>197793.71</v>
      </c>
      <c r="H26" s="181"/>
      <c r="I26" s="181">
        <f>SUM(I11:I25)</f>
        <v>3846494.82</v>
      </c>
      <c r="J26" s="181"/>
      <c r="K26" s="181"/>
      <c r="L26" s="181"/>
      <c r="M26" s="181"/>
      <c r="N26" s="181"/>
    </row>
    <row r="27" spans="1:17" x14ac:dyDescent="0.2">
      <c r="A27" s="45"/>
      <c r="B27" s="27"/>
      <c r="C27" s="27"/>
      <c r="D27" s="27">
        <v>0</v>
      </c>
      <c r="E27" s="27">
        <v>0</v>
      </c>
      <c r="F27" s="34"/>
      <c r="G27" s="28"/>
      <c r="H27" s="50"/>
      <c r="I27" s="117"/>
      <c r="J27" s="50"/>
      <c r="K27" s="50"/>
      <c r="L27" s="33"/>
      <c r="M27" s="26"/>
      <c r="N27" s="53"/>
    </row>
    <row r="28" spans="1:17" s="65" customFormat="1" ht="20.25" customHeight="1" x14ac:dyDescent="0.2">
      <c r="A28" s="111" t="s">
        <v>74</v>
      </c>
      <c r="B28" s="94"/>
      <c r="C28" s="94"/>
      <c r="D28" s="94"/>
      <c r="E28" s="94"/>
      <c r="F28" s="94"/>
      <c r="G28" s="95">
        <f t="shared" si="0"/>
        <v>0</v>
      </c>
      <c r="H28" s="96"/>
      <c r="I28" s="96"/>
      <c r="J28" s="97"/>
      <c r="K28" s="98"/>
      <c r="L28" s="99"/>
      <c r="M28" s="100"/>
      <c r="N28" s="101"/>
    </row>
    <row r="29" spans="1:17" s="65" customFormat="1" ht="15" customHeight="1" x14ac:dyDescent="0.25">
      <c r="A29" s="166">
        <v>43503</v>
      </c>
      <c r="B29" s="167">
        <v>386169.88</v>
      </c>
      <c r="C29" s="167"/>
      <c r="D29" s="159">
        <v>0</v>
      </c>
      <c r="E29" s="159">
        <v>0</v>
      </c>
      <c r="F29" s="167"/>
      <c r="G29" s="131">
        <f t="shared" si="0"/>
        <v>0</v>
      </c>
      <c r="H29" s="160">
        <v>43503</v>
      </c>
      <c r="I29" s="158">
        <f>B29-G29</f>
        <v>386169.88</v>
      </c>
      <c r="J29" s="176" t="s">
        <v>47</v>
      </c>
      <c r="K29" s="135" t="s">
        <v>32</v>
      </c>
      <c r="L29" s="161" t="s">
        <v>75</v>
      </c>
      <c r="M29" s="162">
        <v>43503</v>
      </c>
      <c r="N29" s="177" t="s">
        <v>60</v>
      </c>
    </row>
    <row r="30" spans="1:17" s="65" customFormat="1" ht="15" customHeight="1" x14ac:dyDescent="0.25">
      <c r="A30" s="166">
        <v>43503</v>
      </c>
      <c r="B30" s="134">
        <v>46696.33</v>
      </c>
      <c r="C30" s="134"/>
      <c r="D30" s="159">
        <v>0</v>
      </c>
      <c r="E30" s="159">
        <v>0</v>
      </c>
      <c r="F30" s="134"/>
      <c r="G30" s="131">
        <f t="shared" si="0"/>
        <v>0</v>
      </c>
      <c r="H30" s="160">
        <v>43503</v>
      </c>
      <c r="I30" s="158">
        <f t="shared" ref="I30:I44" si="3">B30-G30</f>
        <v>46696.33</v>
      </c>
      <c r="J30" s="176" t="s">
        <v>47</v>
      </c>
      <c r="K30" s="135" t="s">
        <v>32</v>
      </c>
      <c r="L30" s="161" t="s">
        <v>76</v>
      </c>
      <c r="M30" s="162">
        <v>43503</v>
      </c>
      <c r="N30" s="177" t="s">
        <v>65</v>
      </c>
    </row>
    <row r="31" spans="1:17" s="65" customFormat="1" ht="15" customHeight="1" x14ac:dyDescent="0.25">
      <c r="A31" s="166">
        <v>43503</v>
      </c>
      <c r="B31" s="134">
        <v>115568.66</v>
      </c>
      <c r="C31" s="134"/>
      <c r="D31" s="159">
        <v>0</v>
      </c>
      <c r="E31" s="159">
        <v>0</v>
      </c>
      <c r="F31" s="134"/>
      <c r="G31" s="131">
        <f t="shared" si="0"/>
        <v>0</v>
      </c>
      <c r="H31" s="160">
        <v>43503</v>
      </c>
      <c r="I31" s="158">
        <f t="shared" si="3"/>
        <v>115568.66</v>
      </c>
      <c r="J31" s="176" t="s">
        <v>47</v>
      </c>
      <c r="K31" s="135" t="s">
        <v>32</v>
      </c>
      <c r="L31" s="161" t="s">
        <v>77</v>
      </c>
      <c r="M31" s="162">
        <v>43503</v>
      </c>
      <c r="N31" s="177" t="s">
        <v>65</v>
      </c>
    </row>
    <row r="32" spans="1:17" s="65" customFormat="1" ht="15" customHeight="1" x14ac:dyDescent="0.25">
      <c r="A32" s="166">
        <v>43511</v>
      </c>
      <c r="B32" s="167">
        <v>1511526.15</v>
      </c>
      <c r="C32" s="167"/>
      <c r="D32" s="159">
        <v>0</v>
      </c>
      <c r="E32" s="159">
        <v>0</v>
      </c>
      <c r="F32" s="167"/>
      <c r="G32" s="131">
        <f t="shared" si="0"/>
        <v>0</v>
      </c>
      <c r="H32" s="160">
        <v>43511</v>
      </c>
      <c r="I32" s="158">
        <f t="shared" si="3"/>
        <v>1511526.15</v>
      </c>
      <c r="J32" s="176" t="s">
        <v>47</v>
      </c>
      <c r="K32" s="135" t="s">
        <v>32</v>
      </c>
      <c r="L32" s="161" t="s">
        <v>78</v>
      </c>
      <c r="M32" s="162">
        <v>43511</v>
      </c>
      <c r="N32" s="177" t="s">
        <v>65</v>
      </c>
    </row>
    <row r="33" spans="1:14" s="65" customFormat="1" ht="15" customHeight="1" x14ac:dyDescent="0.25">
      <c r="A33" s="166">
        <v>43511</v>
      </c>
      <c r="B33" s="167">
        <v>97237.98</v>
      </c>
      <c r="C33" s="167"/>
      <c r="D33" s="159">
        <v>0</v>
      </c>
      <c r="E33" s="159">
        <v>0</v>
      </c>
      <c r="F33" s="167"/>
      <c r="G33" s="131">
        <f t="shared" si="0"/>
        <v>0</v>
      </c>
      <c r="H33" s="160">
        <v>43511</v>
      </c>
      <c r="I33" s="158">
        <f t="shared" si="3"/>
        <v>97237.98</v>
      </c>
      <c r="J33" s="176" t="s">
        <v>47</v>
      </c>
      <c r="K33" s="135" t="s">
        <v>32</v>
      </c>
      <c r="L33" s="161" t="s">
        <v>62</v>
      </c>
      <c r="M33" s="162">
        <v>43511</v>
      </c>
      <c r="N33" s="177" t="s">
        <v>59</v>
      </c>
    </row>
    <row r="34" spans="1:14" s="65" customFormat="1" ht="15" customHeight="1" x14ac:dyDescent="0.25">
      <c r="A34" s="157">
        <v>43511</v>
      </c>
      <c r="B34" s="167">
        <v>71404.55</v>
      </c>
      <c r="C34" s="159"/>
      <c r="D34" s="159">
        <v>0</v>
      </c>
      <c r="E34" s="159">
        <v>0</v>
      </c>
      <c r="F34" s="167"/>
      <c r="G34" s="131">
        <f t="shared" si="0"/>
        <v>0</v>
      </c>
      <c r="H34" s="160">
        <v>43511</v>
      </c>
      <c r="I34" s="158">
        <f t="shared" si="3"/>
        <v>71404.55</v>
      </c>
      <c r="J34" s="176" t="s">
        <v>47</v>
      </c>
      <c r="K34" s="135" t="s">
        <v>32</v>
      </c>
      <c r="L34" s="161" t="s">
        <v>63</v>
      </c>
      <c r="M34" s="162">
        <v>43511</v>
      </c>
      <c r="N34" s="177" t="s">
        <v>59</v>
      </c>
    </row>
    <row r="35" spans="1:14" s="65" customFormat="1" ht="15" customHeight="1" x14ac:dyDescent="0.25">
      <c r="A35" s="157">
        <v>43511</v>
      </c>
      <c r="B35" s="167">
        <v>75000</v>
      </c>
      <c r="C35" s="159"/>
      <c r="D35" s="159">
        <v>75000</v>
      </c>
      <c r="E35" s="159"/>
      <c r="F35" s="167"/>
      <c r="G35" s="131">
        <f t="shared" si="0"/>
        <v>75000</v>
      </c>
      <c r="H35" s="119" t="s">
        <v>131</v>
      </c>
      <c r="I35" s="158">
        <f t="shared" si="3"/>
        <v>0</v>
      </c>
      <c r="J35" s="176" t="s">
        <v>131</v>
      </c>
      <c r="K35" s="135" t="s">
        <v>131</v>
      </c>
      <c r="L35" s="161" t="s">
        <v>34</v>
      </c>
      <c r="M35" s="162">
        <v>43511</v>
      </c>
      <c r="N35" s="177" t="s">
        <v>65</v>
      </c>
    </row>
    <row r="36" spans="1:14" s="65" customFormat="1" ht="15" customHeight="1" x14ac:dyDescent="0.25">
      <c r="A36" s="157">
        <v>43511</v>
      </c>
      <c r="B36" s="167">
        <v>6205.5</v>
      </c>
      <c r="C36" s="159"/>
      <c r="D36" s="159"/>
      <c r="E36" s="159">
        <v>6205.5</v>
      </c>
      <c r="F36" s="167"/>
      <c r="G36" s="131">
        <f t="shared" si="0"/>
        <v>6205.5</v>
      </c>
      <c r="H36" s="119" t="s">
        <v>131</v>
      </c>
      <c r="I36" s="158">
        <f t="shared" si="3"/>
        <v>0</v>
      </c>
      <c r="J36" s="176" t="s">
        <v>131</v>
      </c>
      <c r="K36" s="135" t="s">
        <v>131</v>
      </c>
      <c r="L36" s="161" t="s">
        <v>39</v>
      </c>
      <c r="M36" s="162">
        <v>43511</v>
      </c>
      <c r="N36" s="177" t="s">
        <v>65</v>
      </c>
    </row>
    <row r="37" spans="1:14" s="65" customFormat="1" ht="15" customHeight="1" x14ac:dyDescent="0.25">
      <c r="A37" s="166">
        <v>43518</v>
      </c>
      <c r="B37" s="167">
        <v>1483930.5</v>
      </c>
      <c r="C37" s="159"/>
      <c r="D37" s="159">
        <v>0</v>
      </c>
      <c r="E37" s="159">
        <v>0</v>
      </c>
      <c r="F37" s="167"/>
      <c r="G37" s="131">
        <f t="shared" si="0"/>
        <v>0</v>
      </c>
      <c r="H37" s="160">
        <v>43518</v>
      </c>
      <c r="I37" s="158">
        <f t="shared" si="3"/>
        <v>1483930.5</v>
      </c>
      <c r="J37" s="176" t="s">
        <v>47</v>
      </c>
      <c r="K37" s="135" t="s">
        <v>32</v>
      </c>
      <c r="L37" s="161" t="s">
        <v>64</v>
      </c>
      <c r="M37" s="162">
        <v>43518</v>
      </c>
      <c r="N37" s="177" t="s">
        <v>70</v>
      </c>
    </row>
    <row r="38" spans="1:14" s="65" customFormat="1" ht="15" customHeight="1" x14ac:dyDescent="0.25">
      <c r="A38" s="166">
        <v>43518</v>
      </c>
      <c r="B38" s="167">
        <v>24898.86</v>
      </c>
      <c r="C38" s="159"/>
      <c r="D38" s="159">
        <v>0</v>
      </c>
      <c r="E38" s="159">
        <v>0</v>
      </c>
      <c r="F38" s="167"/>
      <c r="G38" s="131">
        <f t="shared" si="0"/>
        <v>0</v>
      </c>
      <c r="H38" s="160">
        <v>43518</v>
      </c>
      <c r="I38" s="158">
        <f t="shared" si="3"/>
        <v>24898.86</v>
      </c>
      <c r="J38" s="176" t="s">
        <v>47</v>
      </c>
      <c r="K38" s="135" t="s">
        <v>32</v>
      </c>
      <c r="L38" s="161" t="s">
        <v>66</v>
      </c>
      <c r="M38" s="162">
        <v>43518</v>
      </c>
      <c r="N38" s="177" t="s">
        <v>70</v>
      </c>
    </row>
    <row r="39" spans="1:14" s="65" customFormat="1" ht="15" customHeight="1" x14ac:dyDescent="0.25">
      <c r="A39" s="157">
        <v>43518</v>
      </c>
      <c r="B39" s="167">
        <v>31749.74</v>
      </c>
      <c r="C39" s="159"/>
      <c r="D39" s="159">
        <v>0</v>
      </c>
      <c r="E39" s="159">
        <v>0</v>
      </c>
      <c r="F39" s="167"/>
      <c r="G39" s="131">
        <f t="shared" si="0"/>
        <v>0</v>
      </c>
      <c r="H39" s="160">
        <v>43518</v>
      </c>
      <c r="I39" s="158">
        <f t="shared" si="3"/>
        <v>31749.74</v>
      </c>
      <c r="J39" s="176" t="s">
        <v>47</v>
      </c>
      <c r="K39" s="135" t="s">
        <v>32</v>
      </c>
      <c r="L39" s="161" t="s">
        <v>67</v>
      </c>
      <c r="M39" s="162">
        <v>43518</v>
      </c>
      <c r="N39" s="177" t="s">
        <v>70</v>
      </c>
    </row>
    <row r="40" spans="1:14" s="65" customFormat="1" ht="15" customHeight="1" x14ac:dyDescent="0.25">
      <c r="A40" s="157">
        <v>43518</v>
      </c>
      <c r="B40" s="167">
        <v>31855</v>
      </c>
      <c r="C40" s="159"/>
      <c r="D40" s="159">
        <v>0</v>
      </c>
      <c r="E40" s="159">
        <v>0</v>
      </c>
      <c r="F40" s="167">
        <v>31855</v>
      </c>
      <c r="G40" s="131">
        <f t="shared" si="0"/>
        <v>31855</v>
      </c>
      <c r="H40" s="135" t="s">
        <v>131</v>
      </c>
      <c r="I40" s="158">
        <f t="shared" si="3"/>
        <v>0</v>
      </c>
      <c r="J40" s="179" t="s">
        <v>131</v>
      </c>
      <c r="K40" s="179" t="s">
        <v>131</v>
      </c>
      <c r="L40" s="161" t="s">
        <v>42</v>
      </c>
      <c r="M40" s="162">
        <v>43518</v>
      </c>
      <c r="N40" s="177" t="s">
        <v>70</v>
      </c>
    </row>
    <row r="41" spans="1:14" s="65" customFormat="1" ht="15" customHeight="1" x14ac:dyDescent="0.25">
      <c r="A41" s="157">
        <v>43518</v>
      </c>
      <c r="B41" s="167">
        <v>75000</v>
      </c>
      <c r="C41" s="159"/>
      <c r="D41" s="159">
        <v>75000</v>
      </c>
      <c r="E41" s="159"/>
      <c r="F41" s="167"/>
      <c r="G41" s="131">
        <f t="shared" si="0"/>
        <v>75000</v>
      </c>
      <c r="H41" s="135" t="s">
        <v>131</v>
      </c>
      <c r="I41" s="158">
        <f t="shared" si="3"/>
        <v>0</v>
      </c>
      <c r="J41" s="179" t="s">
        <v>131</v>
      </c>
      <c r="K41" s="179" t="s">
        <v>131</v>
      </c>
      <c r="L41" s="161" t="s">
        <v>73</v>
      </c>
      <c r="M41" s="162">
        <v>43518</v>
      </c>
      <c r="N41" s="177" t="s">
        <v>70</v>
      </c>
    </row>
    <row r="42" spans="1:14" s="65" customFormat="1" ht="15" customHeight="1" x14ac:dyDescent="0.25">
      <c r="A42" s="157">
        <v>43518</v>
      </c>
      <c r="B42" s="167">
        <v>1946.15</v>
      </c>
      <c r="C42" s="159"/>
      <c r="D42" s="159"/>
      <c r="E42" s="159">
        <v>1946.15</v>
      </c>
      <c r="F42" s="167"/>
      <c r="G42" s="131">
        <f t="shared" si="0"/>
        <v>1946.15</v>
      </c>
      <c r="H42" s="135" t="s">
        <v>131</v>
      </c>
      <c r="I42" s="158">
        <f t="shared" si="3"/>
        <v>0</v>
      </c>
      <c r="J42" s="179" t="s">
        <v>131</v>
      </c>
      <c r="K42" s="179" t="s">
        <v>131</v>
      </c>
      <c r="L42" s="161" t="s">
        <v>80</v>
      </c>
      <c r="M42" s="162">
        <v>43518</v>
      </c>
      <c r="N42" s="177" t="s">
        <v>70</v>
      </c>
    </row>
    <row r="43" spans="1:14" s="65" customFormat="1" ht="15" customHeight="1" x14ac:dyDescent="0.25">
      <c r="A43" s="157">
        <v>43523</v>
      </c>
      <c r="B43" s="167">
        <v>5046.59</v>
      </c>
      <c r="C43" s="159"/>
      <c r="D43" s="159">
        <v>0</v>
      </c>
      <c r="E43" s="159">
        <v>0</v>
      </c>
      <c r="F43" s="167"/>
      <c r="G43" s="131">
        <f t="shared" si="0"/>
        <v>0</v>
      </c>
      <c r="H43" s="160">
        <v>43523</v>
      </c>
      <c r="I43" s="158">
        <f t="shared" si="3"/>
        <v>5046.59</v>
      </c>
      <c r="J43" s="176" t="s">
        <v>47</v>
      </c>
      <c r="K43" s="135" t="s">
        <v>32</v>
      </c>
      <c r="L43" s="161" t="s">
        <v>68</v>
      </c>
      <c r="M43" s="162">
        <v>43523</v>
      </c>
      <c r="N43" s="177" t="s">
        <v>70</v>
      </c>
    </row>
    <row r="44" spans="1:14" s="65" customFormat="1" ht="15" customHeight="1" x14ac:dyDescent="0.25">
      <c r="A44" s="157">
        <v>43523</v>
      </c>
      <c r="B44" s="167">
        <v>106380.22</v>
      </c>
      <c r="C44" s="159"/>
      <c r="D44" s="159">
        <v>0</v>
      </c>
      <c r="E44" s="159">
        <v>0</v>
      </c>
      <c r="F44" s="167"/>
      <c r="G44" s="131">
        <f t="shared" si="0"/>
        <v>0</v>
      </c>
      <c r="H44" s="160">
        <v>43523</v>
      </c>
      <c r="I44" s="158">
        <f t="shared" si="3"/>
        <v>106380.22</v>
      </c>
      <c r="J44" s="176" t="s">
        <v>47</v>
      </c>
      <c r="K44" s="135" t="s">
        <v>32</v>
      </c>
      <c r="L44" s="161" t="s">
        <v>79</v>
      </c>
      <c r="M44" s="162">
        <v>43523</v>
      </c>
      <c r="N44" s="177" t="s">
        <v>70</v>
      </c>
    </row>
    <row r="45" spans="1:14" s="65" customFormat="1" ht="15" customHeight="1" thickBot="1" x14ac:dyDescent="0.3">
      <c r="A45" s="198" t="s">
        <v>133</v>
      </c>
      <c r="B45" s="199">
        <f>SUM(B29:B44)</f>
        <v>4070616.11</v>
      </c>
      <c r="C45" s="200">
        <f t="shared" ref="C45" si="4">SUM(C29:C44)</f>
        <v>0</v>
      </c>
      <c r="D45" s="200">
        <f>SUM(D29:D44)</f>
        <v>150000</v>
      </c>
      <c r="E45" s="200">
        <f>SUM(E29:E44)</f>
        <v>8151.65</v>
      </c>
      <c r="F45" s="200">
        <f>SUM(F29:F44)</f>
        <v>31855</v>
      </c>
      <c r="G45" s="200">
        <f>SUM(G29:G44)</f>
        <v>190006.65</v>
      </c>
      <c r="H45" s="200"/>
      <c r="I45" s="200">
        <f>SUM(I29:I44)</f>
        <v>3880609.46</v>
      </c>
      <c r="J45" s="201"/>
      <c r="K45" s="202"/>
      <c r="L45" s="203"/>
      <c r="M45" s="204"/>
      <c r="N45" s="205"/>
    </row>
    <row r="46" spans="1:14" s="65" customFormat="1" ht="19.5" customHeight="1" x14ac:dyDescent="0.2">
      <c r="A46" s="189" t="s">
        <v>81</v>
      </c>
      <c r="B46" s="190"/>
      <c r="C46" s="190"/>
      <c r="D46" s="190"/>
      <c r="E46" s="190"/>
      <c r="F46" s="190"/>
      <c r="G46" s="191">
        <f t="shared" si="0"/>
        <v>0</v>
      </c>
      <c r="H46" s="192"/>
      <c r="I46" s="192"/>
      <c r="J46" s="193"/>
      <c r="K46" s="194"/>
      <c r="L46" s="195"/>
      <c r="M46" s="196"/>
      <c r="N46" s="197"/>
    </row>
    <row r="47" spans="1:14" s="65" customFormat="1" ht="15" customHeight="1" x14ac:dyDescent="0.25">
      <c r="A47" s="166">
        <v>43530</v>
      </c>
      <c r="B47" s="167">
        <v>70863.31</v>
      </c>
      <c r="C47" s="167"/>
      <c r="D47" s="159">
        <v>0</v>
      </c>
      <c r="E47" s="159">
        <v>0</v>
      </c>
      <c r="F47" s="167"/>
      <c r="G47" s="131">
        <f t="shared" si="0"/>
        <v>0</v>
      </c>
      <c r="H47" s="160">
        <v>43530</v>
      </c>
      <c r="I47" s="158">
        <v>70863.31</v>
      </c>
      <c r="J47" s="176" t="s">
        <v>47</v>
      </c>
      <c r="K47" s="135" t="s">
        <v>32</v>
      </c>
      <c r="L47" s="161" t="s">
        <v>48</v>
      </c>
      <c r="M47" s="162">
        <v>43530</v>
      </c>
      <c r="N47" s="177" t="s">
        <v>70</v>
      </c>
    </row>
    <row r="48" spans="1:14" s="65" customFormat="1" ht="15" customHeight="1" x14ac:dyDescent="0.25">
      <c r="A48" s="166">
        <v>43530</v>
      </c>
      <c r="B48" s="167">
        <v>584554.12</v>
      </c>
      <c r="C48" s="167"/>
      <c r="D48" s="159">
        <v>0</v>
      </c>
      <c r="E48" s="159">
        <v>0</v>
      </c>
      <c r="F48" s="167"/>
      <c r="G48" s="131">
        <f t="shared" si="0"/>
        <v>0</v>
      </c>
      <c r="H48" s="160">
        <v>43530</v>
      </c>
      <c r="I48" s="158">
        <v>584554.12</v>
      </c>
      <c r="J48" s="176" t="s">
        <v>47</v>
      </c>
      <c r="K48" s="135" t="s">
        <v>32</v>
      </c>
      <c r="L48" s="161" t="s">
        <v>49</v>
      </c>
      <c r="M48" s="162">
        <v>43530</v>
      </c>
      <c r="N48" s="177" t="s">
        <v>60</v>
      </c>
    </row>
    <row r="49" spans="1:14" s="65" customFormat="1" ht="15" customHeight="1" x14ac:dyDescent="0.25">
      <c r="A49" s="166">
        <v>43530</v>
      </c>
      <c r="B49" s="167">
        <v>160643.73000000001</v>
      </c>
      <c r="C49" s="167"/>
      <c r="D49" s="159">
        <v>0</v>
      </c>
      <c r="E49" s="159">
        <v>0</v>
      </c>
      <c r="F49" s="167"/>
      <c r="G49" s="131">
        <f t="shared" si="0"/>
        <v>0</v>
      </c>
      <c r="H49" s="160">
        <v>43530</v>
      </c>
      <c r="I49" s="158">
        <v>160643.73000000001</v>
      </c>
      <c r="J49" s="176" t="s">
        <v>47</v>
      </c>
      <c r="K49" s="135" t="s">
        <v>32</v>
      </c>
      <c r="L49" s="161" t="s">
        <v>50</v>
      </c>
      <c r="M49" s="162">
        <v>43530</v>
      </c>
      <c r="N49" s="177" t="s">
        <v>65</v>
      </c>
    </row>
    <row r="50" spans="1:14" s="65" customFormat="1" ht="15" customHeight="1" x14ac:dyDescent="0.25">
      <c r="A50" s="166">
        <v>43539</v>
      </c>
      <c r="B50" s="167">
        <v>1997376.46</v>
      </c>
      <c r="C50" s="167"/>
      <c r="D50" s="159">
        <v>0</v>
      </c>
      <c r="E50" s="159">
        <v>0</v>
      </c>
      <c r="F50" s="167"/>
      <c r="G50" s="131">
        <f t="shared" si="0"/>
        <v>0</v>
      </c>
      <c r="H50" s="160">
        <v>43539</v>
      </c>
      <c r="I50" s="158">
        <v>1997376.46</v>
      </c>
      <c r="J50" s="176" t="s">
        <v>47</v>
      </c>
      <c r="K50" s="135" t="s">
        <v>32</v>
      </c>
      <c r="L50" s="161" t="s">
        <v>51</v>
      </c>
      <c r="M50" s="162">
        <v>43539</v>
      </c>
      <c r="N50" s="177" t="s">
        <v>65</v>
      </c>
    </row>
    <row r="51" spans="1:14" s="65" customFormat="1" ht="15" customHeight="1" x14ac:dyDescent="0.25">
      <c r="A51" s="166">
        <v>43539</v>
      </c>
      <c r="B51" s="167">
        <v>82029.149999999994</v>
      </c>
      <c r="C51" s="167"/>
      <c r="D51" s="159">
        <v>0</v>
      </c>
      <c r="E51" s="159">
        <v>0</v>
      </c>
      <c r="F51" s="167"/>
      <c r="G51" s="131">
        <f t="shared" si="0"/>
        <v>0</v>
      </c>
      <c r="H51" s="160">
        <v>43539</v>
      </c>
      <c r="I51" s="158">
        <v>82029.149999999994</v>
      </c>
      <c r="J51" s="176" t="s">
        <v>47</v>
      </c>
      <c r="K51" s="135" t="s">
        <v>32</v>
      </c>
      <c r="L51" s="161" t="s">
        <v>37</v>
      </c>
      <c r="M51" s="162">
        <v>43539</v>
      </c>
      <c r="N51" s="177" t="s">
        <v>59</v>
      </c>
    </row>
    <row r="52" spans="1:14" s="65" customFormat="1" ht="15" customHeight="1" x14ac:dyDescent="0.25">
      <c r="A52" s="166">
        <v>43539</v>
      </c>
      <c r="B52" s="167">
        <v>71223.22</v>
      </c>
      <c r="C52" s="167"/>
      <c r="D52" s="159">
        <v>0</v>
      </c>
      <c r="E52" s="159">
        <v>0</v>
      </c>
      <c r="F52" s="167"/>
      <c r="G52" s="131">
        <f t="shared" si="0"/>
        <v>0</v>
      </c>
      <c r="H52" s="160">
        <v>43539</v>
      </c>
      <c r="I52" s="158">
        <v>71223.22</v>
      </c>
      <c r="J52" s="176" t="s">
        <v>47</v>
      </c>
      <c r="K52" s="135" t="s">
        <v>32</v>
      </c>
      <c r="L52" s="161" t="s">
        <v>38</v>
      </c>
      <c r="M52" s="162">
        <v>43539</v>
      </c>
      <c r="N52" s="177" t="s">
        <v>59</v>
      </c>
    </row>
    <row r="53" spans="1:14" s="65" customFormat="1" ht="15" customHeight="1" x14ac:dyDescent="0.25">
      <c r="A53" s="166">
        <v>43539</v>
      </c>
      <c r="B53" s="167">
        <v>75000</v>
      </c>
      <c r="C53" s="167"/>
      <c r="D53" s="159">
        <v>75000</v>
      </c>
      <c r="E53" s="159">
        <v>0</v>
      </c>
      <c r="F53" s="167"/>
      <c r="G53" s="131">
        <f t="shared" si="0"/>
        <v>75000</v>
      </c>
      <c r="H53" s="119" t="s">
        <v>131</v>
      </c>
      <c r="I53" s="118" t="s">
        <v>131</v>
      </c>
      <c r="J53" s="176" t="s">
        <v>131</v>
      </c>
      <c r="K53" s="135" t="s">
        <v>131</v>
      </c>
      <c r="L53" s="161" t="s">
        <v>39</v>
      </c>
      <c r="M53" s="162">
        <v>43539</v>
      </c>
      <c r="N53" s="177" t="s">
        <v>65</v>
      </c>
    </row>
    <row r="54" spans="1:14" s="65" customFormat="1" ht="15" customHeight="1" x14ac:dyDescent="0.25">
      <c r="A54" s="166">
        <v>43539</v>
      </c>
      <c r="B54" s="167">
        <v>5663</v>
      </c>
      <c r="C54" s="167"/>
      <c r="D54" s="167">
        <v>0</v>
      </c>
      <c r="E54" s="159">
        <v>5663</v>
      </c>
      <c r="F54" s="167"/>
      <c r="G54" s="131">
        <f t="shared" si="0"/>
        <v>5663</v>
      </c>
      <c r="H54" s="119" t="s">
        <v>131</v>
      </c>
      <c r="I54" s="118" t="s">
        <v>131</v>
      </c>
      <c r="J54" s="176" t="s">
        <v>131</v>
      </c>
      <c r="K54" s="135" t="s">
        <v>131</v>
      </c>
      <c r="L54" s="161" t="s">
        <v>42</v>
      </c>
      <c r="M54" s="162">
        <v>43539</v>
      </c>
      <c r="N54" s="177" t="s">
        <v>65</v>
      </c>
    </row>
    <row r="55" spans="1:14" s="173" customFormat="1" ht="15" customHeight="1" x14ac:dyDescent="0.25">
      <c r="A55" s="166">
        <v>43549</v>
      </c>
      <c r="B55" s="167">
        <v>1957325.58</v>
      </c>
      <c r="C55" s="167"/>
      <c r="D55" s="167">
        <v>0</v>
      </c>
      <c r="E55" s="167">
        <v>0</v>
      </c>
      <c r="F55" s="167"/>
      <c r="G55" s="131">
        <f t="shared" si="0"/>
        <v>0</v>
      </c>
      <c r="H55" s="169">
        <v>43549</v>
      </c>
      <c r="I55" s="134">
        <v>1957325.58</v>
      </c>
      <c r="J55" s="176" t="s">
        <v>47</v>
      </c>
      <c r="K55" s="135" t="s">
        <v>32</v>
      </c>
      <c r="L55" s="170" t="s">
        <v>52</v>
      </c>
      <c r="M55" s="182">
        <v>43549</v>
      </c>
      <c r="N55" s="177" t="s">
        <v>70</v>
      </c>
    </row>
    <row r="56" spans="1:14" s="65" customFormat="1" ht="15" customHeight="1" x14ac:dyDescent="0.25">
      <c r="A56" s="166">
        <v>43549</v>
      </c>
      <c r="B56" s="167">
        <v>17136.080000000002</v>
      </c>
      <c r="C56" s="167"/>
      <c r="D56" s="159">
        <v>0</v>
      </c>
      <c r="E56" s="159">
        <v>0</v>
      </c>
      <c r="F56" s="167"/>
      <c r="G56" s="131">
        <f t="shared" si="0"/>
        <v>0</v>
      </c>
      <c r="H56" s="160">
        <v>43549</v>
      </c>
      <c r="I56" s="158">
        <v>17136.080000000002</v>
      </c>
      <c r="J56" s="176" t="s">
        <v>47</v>
      </c>
      <c r="K56" s="135" t="s">
        <v>32</v>
      </c>
      <c r="L56" s="161" t="s">
        <v>39</v>
      </c>
      <c r="M56" s="162">
        <v>43549</v>
      </c>
      <c r="N56" s="177" t="s">
        <v>70</v>
      </c>
    </row>
    <row r="57" spans="1:14" s="65" customFormat="1" ht="15" customHeight="1" x14ac:dyDescent="0.25">
      <c r="A57" s="166">
        <v>43549</v>
      </c>
      <c r="B57" s="167">
        <v>36200.25</v>
      </c>
      <c r="C57" s="167"/>
      <c r="D57" s="159">
        <v>0</v>
      </c>
      <c r="E57" s="159">
        <v>0</v>
      </c>
      <c r="F57" s="167"/>
      <c r="G57" s="131">
        <f t="shared" si="0"/>
        <v>0</v>
      </c>
      <c r="H57" s="160">
        <v>43549</v>
      </c>
      <c r="I57" s="158">
        <v>36200.25</v>
      </c>
      <c r="J57" s="176" t="s">
        <v>47</v>
      </c>
      <c r="K57" s="135" t="s">
        <v>32</v>
      </c>
      <c r="L57" s="161" t="s">
        <v>42</v>
      </c>
      <c r="M57" s="162">
        <v>43549</v>
      </c>
      <c r="N57" s="177" t="s">
        <v>70</v>
      </c>
    </row>
    <row r="58" spans="1:14" s="65" customFormat="1" ht="15" customHeight="1" x14ac:dyDescent="0.25">
      <c r="A58" s="166">
        <v>43549</v>
      </c>
      <c r="B58" s="167">
        <v>43167</v>
      </c>
      <c r="C58" s="167"/>
      <c r="D58" s="159">
        <v>0</v>
      </c>
      <c r="E58" s="159">
        <v>0</v>
      </c>
      <c r="F58" s="167">
        <v>43167</v>
      </c>
      <c r="G58" s="131">
        <f t="shared" si="0"/>
        <v>43167</v>
      </c>
      <c r="H58" s="119" t="s">
        <v>131</v>
      </c>
      <c r="I58" s="118" t="s">
        <v>131</v>
      </c>
      <c r="J58" s="176" t="s">
        <v>131</v>
      </c>
      <c r="K58" s="135" t="s">
        <v>131</v>
      </c>
      <c r="L58" s="161" t="s">
        <v>73</v>
      </c>
      <c r="M58" s="162">
        <v>43549</v>
      </c>
      <c r="N58" s="177" t="s">
        <v>65</v>
      </c>
    </row>
    <row r="59" spans="1:14" s="65" customFormat="1" ht="15" customHeight="1" x14ac:dyDescent="0.25">
      <c r="A59" s="166">
        <v>43549</v>
      </c>
      <c r="B59" s="167">
        <v>75000</v>
      </c>
      <c r="C59" s="167"/>
      <c r="D59" s="159">
        <v>75000</v>
      </c>
      <c r="E59" s="159">
        <v>0</v>
      </c>
      <c r="F59" s="167"/>
      <c r="G59" s="131">
        <f t="shared" si="0"/>
        <v>75000</v>
      </c>
      <c r="H59" s="119" t="s">
        <v>131</v>
      </c>
      <c r="I59" s="118" t="s">
        <v>131</v>
      </c>
      <c r="J59" s="176" t="s">
        <v>131</v>
      </c>
      <c r="K59" s="135" t="s">
        <v>131</v>
      </c>
      <c r="L59" s="161" t="s">
        <v>80</v>
      </c>
      <c r="M59" s="162">
        <v>43549</v>
      </c>
      <c r="N59" s="177" t="s">
        <v>65</v>
      </c>
    </row>
    <row r="60" spans="1:14" s="65" customFormat="1" ht="15" customHeight="1" x14ac:dyDescent="0.25">
      <c r="A60" s="166">
        <v>43549</v>
      </c>
      <c r="B60" s="167">
        <v>2546.88</v>
      </c>
      <c r="C60" s="167"/>
      <c r="D60" s="159"/>
      <c r="E60" s="159">
        <v>2546.88</v>
      </c>
      <c r="F60" s="167"/>
      <c r="G60" s="131">
        <f t="shared" si="0"/>
        <v>2546.88</v>
      </c>
      <c r="H60" s="119" t="s">
        <v>131</v>
      </c>
      <c r="I60" s="118" t="s">
        <v>131</v>
      </c>
      <c r="J60" s="176" t="s">
        <v>131</v>
      </c>
      <c r="K60" s="135" t="s">
        <v>131</v>
      </c>
      <c r="L60" s="161" t="s">
        <v>82</v>
      </c>
      <c r="M60" s="162">
        <v>43549</v>
      </c>
      <c r="N60" s="177" t="s">
        <v>65</v>
      </c>
    </row>
    <row r="61" spans="1:14" s="65" customFormat="1" ht="15" customHeight="1" x14ac:dyDescent="0.25">
      <c r="A61" s="166">
        <v>43551</v>
      </c>
      <c r="B61" s="167">
        <v>5046.59</v>
      </c>
      <c r="C61" s="167"/>
      <c r="D61" s="159">
        <v>0</v>
      </c>
      <c r="E61" s="159">
        <v>0</v>
      </c>
      <c r="F61" s="167"/>
      <c r="G61" s="131">
        <f t="shared" si="0"/>
        <v>0</v>
      </c>
      <c r="H61" s="160">
        <v>43551</v>
      </c>
      <c r="I61" s="158">
        <v>5046.59</v>
      </c>
      <c r="J61" s="176" t="s">
        <v>47</v>
      </c>
      <c r="K61" s="135" t="s">
        <v>32</v>
      </c>
      <c r="L61" s="161" t="s">
        <v>35</v>
      </c>
      <c r="M61" s="162">
        <v>43551</v>
      </c>
      <c r="N61" s="177" t="s">
        <v>70</v>
      </c>
    </row>
    <row r="62" spans="1:14" s="65" customFormat="1" ht="15" customHeight="1" x14ac:dyDescent="0.25">
      <c r="A62" s="166">
        <v>43551</v>
      </c>
      <c r="B62" s="167">
        <v>108326.65</v>
      </c>
      <c r="C62" s="167"/>
      <c r="D62" s="159">
        <v>0</v>
      </c>
      <c r="E62" s="159">
        <v>0</v>
      </c>
      <c r="F62" s="167"/>
      <c r="G62" s="131">
        <f t="shared" si="0"/>
        <v>0</v>
      </c>
      <c r="H62" s="160">
        <v>43551</v>
      </c>
      <c r="I62" s="158">
        <v>108326.65</v>
      </c>
      <c r="J62" s="176" t="s">
        <v>47</v>
      </c>
      <c r="K62" s="135" t="s">
        <v>32</v>
      </c>
      <c r="L62" s="161" t="s">
        <v>36</v>
      </c>
      <c r="M62" s="162">
        <v>43551</v>
      </c>
      <c r="N62" s="177" t="s">
        <v>70</v>
      </c>
    </row>
    <row r="63" spans="1:14" s="188" customFormat="1" ht="15" customHeight="1" x14ac:dyDescent="0.25">
      <c r="A63" s="180" t="s">
        <v>133</v>
      </c>
      <c r="B63" s="181">
        <f>SUM(B47:B62)</f>
        <v>5292102.0200000005</v>
      </c>
      <c r="C63" s="181">
        <f t="shared" ref="C63:I63" si="5">SUM(C47:C62)</f>
        <v>0</v>
      </c>
      <c r="D63" s="181">
        <f t="shared" si="5"/>
        <v>150000</v>
      </c>
      <c r="E63" s="181">
        <f t="shared" si="5"/>
        <v>8209.880000000001</v>
      </c>
      <c r="F63" s="181">
        <f t="shared" si="5"/>
        <v>43167</v>
      </c>
      <c r="G63" s="181">
        <f t="shared" si="5"/>
        <v>201376.88</v>
      </c>
      <c r="H63" s="181"/>
      <c r="I63" s="181">
        <f t="shared" si="5"/>
        <v>5090725.1400000006</v>
      </c>
      <c r="J63" s="183"/>
      <c r="K63" s="184"/>
      <c r="L63" s="185"/>
      <c r="M63" s="186"/>
      <c r="N63" s="187"/>
    </row>
    <row r="64" spans="1:14" x14ac:dyDescent="0.2">
      <c r="A64" s="49"/>
      <c r="B64" s="34"/>
      <c r="C64" s="34"/>
      <c r="D64" s="27"/>
      <c r="E64" s="27"/>
      <c r="F64" s="34"/>
      <c r="G64" s="28"/>
      <c r="H64" s="29"/>
      <c r="I64" s="30"/>
      <c r="J64" s="75"/>
      <c r="K64" s="32"/>
      <c r="L64" s="33"/>
      <c r="M64" s="26"/>
      <c r="N64" s="53"/>
    </row>
    <row r="65" spans="1:14" ht="19.5" customHeight="1" x14ac:dyDescent="0.2">
      <c r="A65" s="111" t="s">
        <v>83</v>
      </c>
      <c r="B65" s="94"/>
      <c r="C65" s="94"/>
      <c r="D65" s="94"/>
      <c r="E65" s="94"/>
      <c r="F65" s="94"/>
      <c r="G65" s="95">
        <f t="shared" si="0"/>
        <v>0</v>
      </c>
      <c r="H65" s="96"/>
      <c r="I65" s="96"/>
      <c r="J65" s="97"/>
      <c r="K65" s="98"/>
      <c r="L65" s="99"/>
      <c r="M65" s="100"/>
      <c r="N65" s="101"/>
    </row>
    <row r="66" spans="1:14" s="65" customFormat="1" ht="15" customHeight="1" x14ac:dyDescent="0.25">
      <c r="A66" s="166">
        <v>43558</v>
      </c>
      <c r="B66" s="167">
        <v>412851.99</v>
      </c>
      <c r="C66" s="167"/>
      <c r="D66" s="159">
        <v>0</v>
      </c>
      <c r="E66" s="159">
        <v>0</v>
      </c>
      <c r="F66" s="167"/>
      <c r="G66" s="131">
        <f t="shared" si="0"/>
        <v>0</v>
      </c>
      <c r="H66" s="160">
        <v>43558</v>
      </c>
      <c r="I66" s="158">
        <v>412851.99</v>
      </c>
      <c r="J66" s="176" t="s">
        <v>47</v>
      </c>
      <c r="K66" s="135" t="s">
        <v>32</v>
      </c>
      <c r="L66" s="161" t="s">
        <v>44</v>
      </c>
      <c r="M66" s="162">
        <v>43558</v>
      </c>
      <c r="N66" s="177" t="s">
        <v>60</v>
      </c>
    </row>
    <row r="67" spans="1:14" s="65" customFormat="1" ht="15" customHeight="1" x14ac:dyDescent="0.25">
      <c r="A67" s="166">
        <v>43558</v>
      </c>
      <c r="B67" s="167">
        <v>60965.120000000003</v>
      </c>
      <c r="C67" s="167"/>
      <c r="D67" s="159">
        <v>0</v>
      </c>
      <c r="E67" s="159">
        <v>0</v>
      </c>
      <c r="F67" s="167"/>
      <c r="G67" s="131">
        <f t="shared" si="0"/>
        <v>0</v>
      </c>
      <c r="H67" s="160">
        <v>43558</v>
      </c>
      <c r="I67" s="158">
        <v>60965.120000000003</v>
      </c>
      <c r="J67" s="176" t="s">
        <v>47</v>
      </c>
      <c r="K67" s="135" t="s">
        <v>32</v>
      </c>
      <c r="L67" s="161" t="s">
        <v>48</v>
      </c>
      <c r="M67" s="162">
        <v>43558</v>
      </c>
      <c r="N67" s="177" t="s">
        <v>70</v>
      </c>
    </row>
    <row r="68" spans="1:14" s="65" customFormat="1" ht="15" customHeight="1" x14ac:dyDescent="0.25">
      <c r="A68" s="166">
        <v>43570</v>
      </c>
      <c r="B68" s="167">
        <v>1534145.39</v>
      </c>
      <c r="C68" s="167"/>
      <c r="D68" s="159">
        <v>0</v>
      </c>
      <c r="E68" s="159">
        <v>0</v>
      </c>
      <c r="F68" s="167"/>
      <c r="G68" s="131">
        <f t="shared" si="0"/>
        <v>0</v>
      </c>
      <c r="H68" s="160">
        <v>43570</v>
      </c>
      <c r="I68" s="158">
        <v>1534145.39</v>
      </c>
      <c r="J68" s="176" t="s">
        <v>47</v>
      </c>
      <c r="K68" s="135" t="s">
        <v>32</v>
      </c>
      <c r="L68" s="161" t="s">
        <v>49</v>
      </c>
      <c r="M68" s="162">
        <v>43570</v>
      </c>
      <c r="N68" s="177" t="s">
        <v>70</v>
      </c>
    </row>
    <row r="69" spans="1:14" s="65" customFormat="1" ht="15" customHeight="1" x14ac:dyDescent="0.25">
      <c r="A69" s="166">
        <v>43570</v>
      </c>
      <c r="B69" s="167">
        <v>83689.919999999998</v>
      </c>
      <c r="C69" s="167"/>
      <c r="D69" s="159">
        <v>0</v>
      </c>
      <c r="E69" s="159">
        <v>0</v>
      </c>
      <c r="F69" s="167"/>
      <c r="G69" s="131">
        <f t="shared" si="0"/>
        <v>0</v>
      </c>
      <c r="H69" s="160">
        <v>43570</v>
      </c>
      <c r="I69" s="158">
        <v>83689.919999999998</v>
      </c>
      <c r="J69" s="176" t="s">
        <v>47</v>
      </c>
      <c r="K69" s="135" t="s">
        <v>32</v>
      </c>
      <c r="L69" s="161" t="s">
        <v>50</v>
      </c>
      <c r="M69" s="162">
        <v>42475</v>
      </c>
      <c r="N69" s="177" t="s">
        <v>59</v>
      </c>
    </row>
    <row r="70" spans="1:14" s="65" customFormat="1" ht="15" customHeight="1" x14ac:dyDescent="0.25">
      <c r="A70" s="166">
        <v>43570</v>
      </c>
      <c r="B70" s="167">
        <v>62000.24</v>
      </c>
      <c r="C70" s="167"/>
      <c r="D70" s="159">
        <v>0</v>
      </c>
      <c r="E70" s="159">
        <v>0</v>
      </c>
      <c r="F70" s="167"/>
      <c r="G70" s="131">
        <f t="shared" si="0"/>
        <v>0</v>
      </c>
      <c r="H70" s="160">
        <v>43570</v>
      </c>
      <c r="I70" s="158">
        <v>62000.24</v>
      </c>
      <c r="J70" s="176" t="s">
        <v>47</v>
      </c>
      <c r="K70" s="135" t="s">
        <v>32</v>
      </c>
      <c r="L70" s="161" t="s">
        <v>51</v>
      </c>
      <c r="M70" s="162">
        <v>43570</v>
      </c>
      <c r="N70" s="177" t="s">
        <v>59</v>
      </c>
    </row>
    <row r="71" spans="1:14" s="65" customFormat="1" ht="15" customHeight="1" x14ac:dyDescent="0.25">
      <c r="A71" s="166">
        <v>43570</v>
      </c>
      <c r="B71" s="167">
        <v>75000</v>
      </c>
      <c r="C71" s="167"/>
      <c r="D71" s="159">
        <v>75000</v>
      </c>
      <c r="E71" s="159">
        <v>0</v>
      </c>
      <c r="F71" s="167"/>
      <c r="G71" s="131">
        <f t="shared" si="0"/>
        <v>75000</v>
      </c>
      <c r="H71" s="176" t="s">
        <v>131</v>
      </c>
      <c r="I71" s="176" t="s">
        <v>131</v>
      </c>
      <c r="J71" s="176" t="s">
        <v>131</v>
      </c>
      <c r="K71" s="135" t="s">
        <v>131</v>
      </c>
      <c r="L71" s="161" t="s">
        <v>85</v>
      </c>
      <c r="M71" s="162">
        <v>43570</v>
      </c>
      <c r="N71" s="177" t="s">
        <v>65</v>
      </c>
    </row>
    <row r="72" spans="1:14" s="65" customFormat="1" ht="15" customHeight="1" x14ac:dyDescent="0.25">
      <c r="A72" s="166">
        <v>43570</v>
      </c>
      <c r="B72" s="167">
        <v>4753</v>
      </c>
      <c r="C72" s="167"/>
      <c r="D72" s="159">
        <v>0</v>
      </c>
      <c r="E72" s="159">
        <v>4753</v>
      </c>
      <c r="F72" s="167"/>
      <c r="G72" s="131">
        <f t="shared" si="0"/>
        <v>4753</v>
      </c>
      <c r="H72" s="176" t="s">
        <v>131</v>
      </c>
      <c r="I72" s="176" t="s">
        <v>131</v>
      </c>
      <c r="J72" s="176" t="s">
        <v>131</v>
      </c>
      <c r="K72" s="135" t="s">
        <v>131</v>
      </c>
      <c r="L72" s="161" t="s">
        <v>33</v>
      </c>
      <c r="M72" s="162">
        <v>43570</v>
      </c>
      <c r="N72" s="177" t="s">
        <v>65</v>
      </c>
    </row>
    <row r="73" spans="1:14" s="65" customFormat="1" ht="15" customHeight="1" x14ac:dyDescent="0.25">
      <c r="A73" s="166">
        <v>43581</v>
      </c>
      <c r="B73" s="167">
        <v>1504311.54</v>
      </c>
      <c r="C73" s="167"/>
      <c r="D73" s="159">
        <v>0</v>
      </c>
      <c r="E73" s="159">
        <v>0</v>
      </c>
      <c r="F73" s="167"/>
      <c r="G73" s="131">
        <f t="shared" si="0"/>
        <v>0</v>
      </c>
      <c r="H73" s="160">
        <v>43581</v>
      </c>
      <c r="I73" s="158">
        <v>1504311.54</v>
      </c>
      <c r="J73" s="176" t="s">
        <v>47</v>
      </c>
      <c r="K73" s="135" t="s">
        <v>32</v>
      </c>
      <c r="L73" s="161" t="s">
        <v>37</v>
      </c>
      <c r="M73" s="162">
        <v>43581</v>
      </c>
      <c r="N73" s="177" t="s">
        <v>70</v>
      </c>
    </row>
    <row r="74" spans="1:14" s="65" customFormat="1" ht="15" customHeight="1" x14ac:dyDescent="0.25">
      <c r="A74" s="166">
        <v>43581</v>
      </c>
      <c r="B74" s="167">
        <v>17312.009999999998</v>
      </c>
      <c r="C74" s="167"/>
      <c r="D74" s="159">
        <v>0</v>
      </c>
      <c r="E74" s="159">
        <v>0</v>
      </c>
      <c r="F74" s="167"/>
      <c r="G74" s="131">
        <f t="shared" si="0"/>
        <v>0</v>
      </c>
      <c r="H74" s="160">
        <v>43581</v>
      </c>
      <c r="I74" s="158">
        <v>17312.009999999998</v>
      </c>
      <c r="J74" s="176" t="s">
        <v>47</v>
      </c>
      <c r="K74" s="135" t="s">
        <v>32</v>
      </c>
      <c r="L74" s="161" t="s">
        <v>38</v>
      </c>
      <c r="M74" s="162">
        <v>43581</v>
      </c>
      <c r="N74" s="177" t="s">
        <v>70</v>
      </c>
    </row>
    <row r="75" spans="1:14" s="65" customFormat="1" ht="15" customHeight="1" x14ac:dyDescent="0.25">
      <c r="A75" s="166">
        <v>43581</v>
      </c>
      <c r="B75" s="167">
        <v>59298.33</v>
      </c>
      <c r="C75" s="167"/>
      <c r="D75" s="159">
        <v>0</v>
      </c>
      <c r="E75" s="159">
        <v>0</v>
      </c>
      <c r="F75" s="167"/>
      <c r="G75" s="131">
        <f t="shared" ref="G75:G136" si="6">SUM(C75:F75)</f>
        <v>0</v>
      </c>
      <c r="H75" s="160">
        <v>43581</v>
      </c>
      <c r="I75" s="158">
        <v>59298.33</v>
      </c>
      <c r="J75" s="176" t="s">
        <v>47</v>
      </c>
      <c r="K75" s="135" t="s">
        <v>32</v>
      </c>
      <c r="L75" s="161" t="s">
        <v>52</v>
      </c>
      <c r="M75" s="162">
        <v>43581</v>
      </c>
      <c r="N75" s="177" t="s">
        <v>70</v>
      </c>
    </row>
    <row r="76" spans="1:14" s="65" customFormat="1" ht="15" customHeight="1" x14ac:dyDescent="0.25">
      <c r="A76" s="166">
        <v>43581</v>
      </c>
      <c r="B76" s="167">
        <v>32278</v>
      </c>
      <c r="C76" s="167"/>
      <c r="D76" s="159">
        <v>0</v>
      </c>
      <c r="E76" s="159">
        <v>0</v>
      </c>
      <c r="F76" s="167">
        <v>32278</v>
      </c>
      <c r="G76" s="131">
        <f t="shared" si="6"/>
        <v>32278</v>
      </c>
      <c r="H76" s="119" t="s">
        <v>131</v>
      </c>
      <c r="I76" s="135" t="s">
        <v>131</v>
      </c>
      <c r="J76" s="135" t="s">
        <v>131</v>
      </c>
      <c r="K76" s="135" t="s">
        <v>131</v>
      </c>
      <c r="L76" s="161" t="s">
        <v>34</v>
      </c>
      <c r="M76" s="162">
        <v>43581</v>
      </c>
      <c r="N76" s="177" t="s">
        <v>65</v>
      </c>
    </row>
    <row r="77" spans="1:14" s="65" customFormat="1" ht="15" customHeight="1" x14ac:dyDescent="0.25">
      <c r="A77" s="166">
        <v>43581</v>
      </c>
      <c r="B77" s="167">
        <v>75000</v>
      </c>
      <c r="C77" s="167"/>
      <c r="D77" s="159">
        <v>75000</v>
      </c>
      <c r="E77" s="159"/>
      <c r="F77" s="167"/>
      <c r="G77" s="131">
        <f t="shared" si="6"/>
        <v>75000</v>
      </c>
      <c r="H77" s="119" t="s">
        <v>131</v>
      </c>
      <c r="I77" s="135" t="s">
        <v>131</v>
      </c>
      <c r="J77" s="135" t="s">
        <v>131</v>
      </c>
      <c r="K77" s="135" t="s">
        <v>131</v>
      </c>
      <c r="L77" s="161" t="s">
        <v>39</v>
      </c>
      <c r="M77" s="162">
        <v>43581</v>
      </c>
      <c r="N77" s="177" t="s">
        <v>65</v>
      </c>
    </row>
    <row r="78" spans="1:14" s="65" customFormat="1" ht="15" customHeight="1" x14ac:dyDescent="0.25">
      <c r="A78" s="166">
        <v>43581</v>
      </c>
      <c r="B78" s="167">
        <v>2308.85</v>
      </c>
      <c r="C78" s="167"/>
      <c r="D78" s="159">
        <v>0</v>
      </c>
      <c r="E78" s="159">
        <v>2308.85</v>
      </c>
      <c r="F78" s="167"/>
      <c r="G78" s="131">
        <f t="shared" si="6"/>
        <v>2308.85</v>
      </c>
      <c r="H78" s="119" t="s">
        <v>131</v>
      </c>
      <c r="I78" s="135" t="s">
        <v>131</v>
      </c>
      <c r="J78" s="135" t="s">
        <v>131</v>
      </c>
      <c r="K78" s="135" t="s">
        <v>131</v>
      </c>
      <c r="L78" s="161" t="s">
        <v>42</v>
      </c>
      <c r="M78" s="162">
        <v>43581</v>
      </c>
      <c r="N78" s="177" t="s">
        <v>65</v>
      </c>
    </row>
    <row r="79" spans="1:14" s="65" customFormat="1" ht="15" customHeight="1" x14ac:dyDescent="0.25">
      <c r="A79" s="166">
        <v>43584</v>
      </c>
      <c r="B79" s="167">
        <v>5046.59</v>
      </c>
      <c r="C79" s="167"/>
      <c r="D79" s="159">
        <v>0</v>
      </c>
      <c r="E79" s="159">
        <v>0</v>
      </c>
      <c r="F79" s="167"/>
      <c r="G79" s="131">
        <f t="shared" si="6"/>
        <v>0</v>
      </c>
      <c r="H79" s="160">
        <v>43584</v>
      </c>
      <c r="I79" s="158">
        <v>5046.59</v>
      </c>
      <c r="J79" s="176" t="s">
        <v>47</v>
      </c>
      <c r="K79" s="135" t="s">
        <v>32</v>
      </c>
      <c r="L79" s="161" t="s">
        <v>53</v>
      </c>
      <c r="M79" s="162">
        <v>43584</v>
      </c>
      <c r="N79" s="177" t="s">
        <v>70</v>
      </c>
    </row>
    <row r="80" spans="1:14" s="65" customFormat="1" ht="15" customHeight="1" x14ac:dyDescent="0.25">
      <c r="A80" s="166">
        <v>43584</v>
      </c>
      <c r="B80" s="167">
        <v>109140.02</v>
      </c>
      <c r="C80" s="167"/>
      <c r="D80" s="159">
        <v>0</v>
      </c>
      <c r="E80" s="159">
        <v>0</v>
      </c>
      <c r="F80" s="167"/>
      <c r="G80" s="131">
        <f t="shared" si="6"/>
        <v>0</v>
      </c>
      <c r="H80" s="160">
        <v>43584</v>
      </c>
      <c r="I80" s="158">
        <v>109140.02</v>
      </c>
      <c r="J80" s="176" t="s">
        <v>47</v>
      </c>
      <c r="K80" s="135" t="s">
        <v>32</v>
      </c>
      <c r="L80" s="161" t="s">
        <v>84</v>
      </c>
      <c r="M80" s="162">
        <v>43584</v>
      </c>
      <c r="N80" s="177" t="s">
        <v>70</v>
      </c>
    </row>
    <row r="81" spans="1:14" s="188" customFormat="1" ht="15" customHeight="1" thickBot="1" x14ac:dyDescent="0.3">
      <c r="A81" s="198" t="s">
        <v>133</v>
      </c>
      <c r="B81" s="199">
        <f>SUM(B66:B80)</f>
        <v>4038101</v>
      </c>
      <c r="C81" s="199">
        <f t="shared" ref="C81:I81" si="7">SUM(C66:C80)</f>
        <v>0</v>
      </c>
      <c r="D81" s="199">
        <f t="shared" si="7"/>
        <v>150000</v>
      </c>
      <c r="E81" s="199">
        <f t="shared" si="7"/>
        <v>7061.85</v>
      </c>
      <c r="F81" s="199">
        <f t="shared" si="7"/>
        <v>32278</v>
      </c>
      <c r="G81" s="199">
        <f t="shared" si="7"/>
        <v>189339.85</v>
      </c>
      <c r="H81" s="199"/>
      <c r="I81" s="199">
        <f t="shared" si="7"/>
        <v>3848761.15</v>
      </c>
      <c r="J81" s="206"/>
      <c r="K81" s="207"/>
      <c r="L81" s="208"/>
      <c r="M81" s="209"/>
      <c r="N81" s="210"/>
    </row>
    <row r="82" spans="1:14" ht="19.5" customHeight="1" x14ac:dyDescent="0.2">
      <c r="A82" s="111" t="s">
        <v>86</v>
      </c>
      <c r="B82" s="102"/>
      <c r="C82" s="102"/>
      <c r="D82" s="102"/>
      <c r="E82" s="102"/>
      <c r="F82" s="102"/>
      <c r="G82" s="95">
        <f t="shared" si="6"/>
        <v>0</v>
      </c>
      <c r="H82" s="103"/>
      <c r="I82" s="104"/>
      <c r="J82" s="105"/>
      <c r="K82" s="106"/>
      <c r="L82" s="107"/>
      <c r="M82" s="108"/>
      <c r="N82" s="109"/>
    </row>
    <row r="83" spans="1:14" s="65" customFormat="1" ht="15" customHeight="1" x14ac:dyDescent="0.25">
      <c r="A83" s="166">
        <v>43591</v>
      </c>
      <c r="B83" s="167">
        <v>468333.47</v>
      </c>
      <c r="C83" s="167"/>
      <c r="D83" s="159">
        <v>0</v>
      </c>
      <c r="E83" s="159">
        <v>0</v>
      </c>
      <c r="F83" s="167"/>
      <c r="G83" s="131">
        <f t="shared" si="6"/>
        <v>0</v>
      </c>
      <c r="H83" s="160">
        <v>43591</v>
      </c>
      <c r="I83" s="158">
        <v>468333.47</v>
      </c>
      <c r="J83" s="176" t="s">
        <v>47</v>
      </c>
      <c r="K83" s="135" t="s">
        <v>32</v>
      </c>
      <c r="L83" s="161" t="s">
        <v>38</v>
      </c>
      <c r="M83" s="162">
        <v>43591</v>
      </c>
      <c r="N83" s="177" t="s">
        <v>60</v>
      </c>
    </row>
    <row r="84" spans="1:14" s="65" customFormat="1" ht="15" customHeight="1" x14ac:dyDescent="0.25">
      <c r="A84" s="166">
        <v>43591</v>
      </c>
      <c r="B84" s="167">
        <v>47848.02</v>
      </c>
      <c r="C84" s="167"/>
      <c r="D84" s="159">
        <v>0</v>
      </c>
      <c r="E84" s="159">
        <v>0</v>
      </c>
      <c r="F84" s="167"/>
      <c r="G84" s="131">
        <f t="shared" si="6"/>
        <v>0</v>
      </c>
      <c r="H84" s="160">
        <v>43591</v>
      </c>
      <c r="I84" s="158">
        <v>47848.02</v>
      </c>
      <c r="J84" s="176" t="s">
        <v>47</v>
      </c>
      <c r="K84" s="135" t="s">
        <v>32</v>
      </c>
      <c r="L84" s="161" t="s">
        <v>52</v>
      </c>
      <c r="M84" s="162">
        <v>43591</v>
      </c>
      <c r="N84" s="177" t="s">
        <v>70</v>
      </c>
    </row>
    <row r="85" spans="1:14" s="65" customFormat="1" ht="15" customHeight="1" x14ac:dyDescent="0.25">
      <c r="A85" s="166">
        <v>43591</v>
      </c>
      <c r="B85" s="167">
        <v>176316.87</v>
      </c>
      <c r="C85" s="167"/>
      <c r="D85" s="159">
        <v>0</v>
      </c>
      <c r="E85" s="159">
        <v>0</v>
      </c>
      <c r="F85" s="167"/>
      <c r="G85" s="131">
        <f t="shared" si="6"/>
        <v>0</v>
      </c>
      <c r="H85" s="160">
        <v>43591</v>
      </c>
      <c r="I85" s="158">
        <v>176316.87</v>
      </c>
      <c r="J85" s="176" t="s">
        <v>47</v>
      </c>
      <c r="K85" s="135" t="s">
        <v>32</v>
      </c>
      <c r="L85" s="161" t="s">
        <v>87</v>
      </c>
      <c r="M85" s="162">
        <v>43591</v>
      </c>
      <c r="N85" s="177" t="s">
        <v>70</v>
      </c>
    </row>
    <row r="86" spans="1:14" s="65" customFormat="1" ht="15" customHeight="1" x14ac:dyDescent="0.25">
      <c r="A86" s="166">
        <v>43600</v>
      </c>
      <c r="B86" s="167">
        <v>1733665.04</v>
      </c>
      <c r="C86" s="167"/>
      <c r="D86" s="159">
        <v>0</v>
      </c>
      <c r="E86" s="159">
        <v>0</v>
      </c>
      <c r="F86" s="167"/>
      <c r="G86" s="131">
        <f t="shared" si="6"/>
        <v>0</v>
      </c>
      <c r="H86" s="160">
        <v>43600</v>
      </c>
      <c r="I86" s="158">
        <v>1733665.04</v>
      </c>
      <c r="J86" s="176" t="s">
        <v>47</v>
      </c>
      <c r="K86" s="135" t="s">
        <v>32</v>
      </c>
      <c r="L86" s="161" t="s">
        <v>84</v>
      </c>
      <c r="M86" s="162">
        <v>43600</v>
      </c>
      <c r="N86" s="177" t="s">
        <v>70</v>
      </c>
    </row>
    <row r="87" spans="1:14" s="65" customFormat="1" ht="15" customHeight="1" x14ac:dyDescent="0.25">
      <c r="A87" s="166">
        <v>43600</v>
      </c>
      <c r="B87" s="167">
        <v>91657.7</v>
      </c>
      <c r="C87" s="167"/>
      <c r="D87" s="159">
        <v>0</v>
      </c>
      <c r="E87" s="159">
        <v>0</v>
      </c>
      <c r="F87" s="167"/>
      <c r="G87" s="131">
        <f t="shared" si="6"/>
        <v>0</v>
      </c>
      <c r="H87" s="160">
        <v>43600</v>
      </c>
      <c r="I87" s="158">
        <v>91657.7</v>
      </c>
      <c r="J87" s="176" t="s">
        <v>47</v>
      </c>
      <c r="K87" s="135" t="s">
        <v>32</v>
      </c>
      <c r="L87" s="161" t="s">
        <v>35</v>
      </c>
      <c r="M87" s="162">
        <v>43600</v>
      </c>
      <c r="N87" s="177" t="s">
        <v>59</v>
      </c>
    </row>
    <row r="88" spans="1:14" s="65" customFormat="1" ht="15" customHeight="1" x14ac:dyDescent="0.25">
      <c r="A88" s="166" t="s">
        <v>88</v>
      </c>
      <c r="B88" s="167">
        <v>69394.55</v>
      </c>
      <c r="C88" s="167"/>
      <c r="D88" s="159">
        <v>0</v>
      </c>
      <c r="E88" s="159">
        <v>0</v>
      </c>
      <c r="F88" s="167"/>
      <c r="G88" s="131">
        <f t="shared" si="6"/>
        <v>0</v>
      </c>
      <c r="H88" s="160">
        <v>43600</v>
      </c>
      <c r="I88" s="158">
        <v>69394.55</v>
      </c>
      <c r="J88" s="176" t="s">
        <v>47</v>
      </c>
      <c r="K88" s="135" t="s">
        <v>32</v>
      </c>
      <c r="L88" s="161" t="s">
        <v>36</v>
      </c>
      <c r="M88" s="162">
        <v>43600</v>
      </c>
      <c r="N88" s="177" t="s">
        <v>59</v>
      </c>
    </row>
    <row r="89" spans="1:14" s="65" customFormat="1" ht="15" customHeight="1" x14ac:dyDescent="0.25">
      <c r="A89" s="166">
        <v>43600</v>
      </c>
      <c r="B89" s="167">
        <v>75000</v>
      </c>
      <c r="C89" s="167"/>
      <c r="D89" s="159">
        <v>75000</v>
      </c>
      <c r="E89" s="159">
        <v>0</v>
      </c>
      <c r="F89" s="167"/>
      <c r="G89" s="131">
        <f t="shared" si="6"/>
        <v>75000</v>
      </c>
      <c r="H89" s="118" t="s">
        <v>131</v>
      </c>
      <c r="I89" s="118" t="s">
        <v>131</v>
      </c>
      <c r="J89" s="118" t="s">
        <v>131</v>
      </c>
      <c r="K89" s="118" t="s">
        <v>131</v>
      </c>
      <c r="L89" s="161" t="s">
        <v>42</v>
      </c>
      <c r="M89" s="162">
        <v>43600</v>
      </c>
      <c r="N89" s="177" t="s">
        <v>70</v>
      </c>
    </row>
    <row r="90" spans="1:14" s="65" customFormat="1" ht="15" customHeight="1" x14ac:dyDescent="0.25">
      <c r="A90" s="166">
        <v>43600</v>
      </c>
      <c r="B90" s="167">
        <v>3809.5</v>
      </c>
      <c r="C90" s="167"/>
      <c r="D90" s="159">
        <v>0</v>
      </c>
      <c r="E90" s="159">
        <v>3809.5</v>
      </c>
      <c r="F90" s="167"/>
      <c r="G90" s="131">
        <f t="shared" si="6"/>
        <v>3809.5</v>
      </c>
      <c r="H90" s="118" t="s">
        <v>131</v>
      </c>
      <c r="I90" s="118" t="s">
        <v>131</v>
      </c>
      <c r="J90" s="118" t="s">
        <v>131</v>
      </c>
      <c r="K90" s="118" t="s">
        <v>131</v>
      </c>
      <c r="L90" s="161" t="s">
        <v>73</v>
      </c>
      <c r="M90" s="162">
        <v>43600</v>
      </c>
      <c r="N90" s="177" t="s">
        <v>70</v>
      </c>
    </row>
    <row r="91" spans="1:14" s="65" customFormat="1" ht="15" customHeight="1" x14ac:dyDescent="0.25">
      <c r="A91" s="166">
        <v>43609</v>
      </c>
      <c r="B91" s="167">
        <v>1699569.35</v>
      </c>
      <c r="C91" s="167"/>
      <c r="D91" s="159">
        <v>0</v>
      </c>
      <c r="E91" s="159">
        <v>0</v>
      </c>
      <c r="F91" s="167"/>
      <c r="G91" s="131">
        <f t="shared" si="6"/>
        <v>0</v>
      </c>
      <c r="H91" s="160">
        <v>43609</v>
      </c>
      <c r="I91" s="158">
        <v>1699569.35</v>
      </c>
      <c r="J91" s="176" t="s">
        <v>47</v>
      </c>
      <c r="K91" s="135" t="s">
        <v>32</v>
      </c>
      <c r="L91" s="161" t="s">
        <v>43</v>
      </c>
      <c r="M91" s="162">
        <v>43609</v>
      </c>
      <c r="N91" s="177" t="s">
        <v>70</v>
      </c>
    </row>
    <row r="92" spans="1:14" s="65" customFormat="1" ht="15" customHeight="1" x14ac:dyDescent="0.25">
      <c r="A92" s="166">
        <v>43609</v>
      </c>
      <c r="B92" s="167">
        <v>16727.86</v>
      </c>
      <c r="C92" s="167"/>
      <c r="D92" s="159">
        <v>0</v>
      </c>
      <c r="E92" s="159">
        <v>0</v>
      </c>
      <c r="F92" s="167"/>
      <c r="G92" s="131">
        <f t="shared" si="6"/>
        <v>0</v>
      </c>
      <c r="H92" s="160">
        <v>43609</v>
      </c>
      <c r="I92" s="158">
        <v>16727.86</v>
      </c>
      <c r="J92" s="176" t="s">
        <v>47</v>
      </c>
      <c r="K92" s="135" t="s">
        <v>32</v>
      </c>
      <c r="L92" s="161" t="s">
        <v>90</v>
      </c>
      <c r="M92" s="162">
        <v>43609</v>
      </c>
      <c r="N92" s="177" t="s">
        <v>70</v>
      </c>
    </row>
    <row r="93" spans="1:14" s="65" customFormat="1" ht="15" customHeight="1" x14ac:dyDescent="0.25">
      <c r="A93" s="166">
        <v>43609</v>
      </c>
      <c r="B93" s="167">
        <v>34564.980000000003</v>
      </c>
      <c r="C93" s="167"/>
      <c r="D93" s="159">
        <v>0</v>
      </c>
      <c r="E93" s="159">
        <v>0</v>
      </c>
      <c r="F93" s="167"/>
      <c r="G93" s="131">
        <f t="shared" si="6"/>
        <v>0</v>
      </c>
      <c r="H93" s="160">
        <v>43609</v>
      </c>
      <c r="I93" s="158">
        <v>34564.980000000003</v>
      </c>
      <c r="J93" s="176" t="s">
        <v>47</v>
      </c>
      <c r="K93" s="135" t="s">
        <v>32</v>
      </c>
      <c r="L93" s="161" t="s">
        <v>89</v>
      </c>
      <c r="M93" s="162">
        <v>43609</v>
      </c>
      <c r="N93" s="177" t="s">
        <v>70</v>
      </c>
    </row>
    <row r="94" spans="1:14" s="65" customFormat="1" ht="15" customHeight="1" x14ac:dyDescent="0.25">
      <c r="A94" s="166">
        <v>43609</v>
      </c>
      <c r="B94" s="167">
        <v>36249</v>
      </c>
      <c r="C94" s="167"/>
      <c r="D94" s="159">
        <v>0</v>
      </c>
      <c r="E94" s="159">
        <v>0</v>
      </c>
      <c r="F94" s="167">
        <v>36249</v>
      </c>
      <c r="G94" s="131">
        <f t="shared" si="6"/>
        <v>36249</v>
      </c>
      <c r="H94" s="119" t="s">
        <v>131</v>
      </c>
      <c r="I94" s="119" t="s">
        <v>131</v>
      </c>
      <c r="J94" s="119" t="s">
        <v>131</v>
      </c>
      <c r="K94" s="119" t="s">
        <v>131</v>
      </c>
      <c r="L94" s="161" t="s">
        <v>80</v>
      </c>
      <c r="M94" s="162">
        <v>43609</v>
      </c>
      <c r="N94" s="177" t="s">
        <v>70</v>
      </c>
    </row>
    <row r="95" spans="1:14" s="65" customFormat="1" ht="15" customHeight="1" x14ac:dyDescent="0.25">
      <c r="A95" s="166">
        <v>43609</v>
      </c>
      <c r="B95" s="167">
        <v>75000</v>
      </c>
      <c r="C95" s="167"/>
      <c r="D95" s="159">
        <v>75000</v>
      </c>
      <c r="E95" s="159">
        <v>0</v>
      </c>
      <c r="F95" s="167"/>
      <c r="G95" s="131">
        <f t="shared" si="6"/>
        <v>75000</v>
      </c>
      <c r="H95" s="119" t="s">
        <v>131</v>
      </c>
      <c r="I95" s="119" t="s">
        <v>131</v>
      </c>
      <c r="J95" s="119" t="s">
        <v>131</v>
      </c>
      <c r="K95" s="119" t="s">
        <v>131</v>
      </c>
      <c r="L95" s="161" t="s">
        <v>82</v>
      </c>
      <c r="M95" s="162">
        <v>43609</v>
      </c>
      <c r="N95" s="177" t="s">
        <v>70</v>
      </c>
    </row>
    <row r="96" spans="1:14" s="65" customFormat="1" ht="15" customHeight="1" x14ac:dyDescent="0.25">
      <c r="A96" s="166">
        <v>43609</v>
      </c>
      <c r="B96" s="167">
        <v>1656.19</v>
      </c>
      <c r="C96" s="167"/>
      <c r="D96" s="159"/>
      <c r="E96" s="159">
        <v>1656.19</v>
      </c>
      <c r="F96" s="167"/>
      <c r="G96" s="131">
        <f t="shared" si="6"/>
        <v>1656.19</v>
      </c>
      <c r="H96" s="119" t="s">
        <v>131</v>
      </c>
      <c r="I96" s="119" t="s">
        <v>131</v>
      </c>
      <c r="J96" s="119" t="s">
        <v>131</v>
      </c>
      <c r="K96" s="119" t="s">
        <v>131</v>
      </c>
      <c r="L96" s="161" t="s">
        <v>91</v>
      </c>
      <c r="M96" s="162">
        <v>43609</v>
      </c>
      <c r="N96" s="177" t="s">
        <v>70</v>
      </c>
    </row>
    <row r="97" spans="1:14" s="65" customFormat="1" ht="15" customHeight="1" x14ac:dyDescent="0.25">
      <c r="A97" s="166">
        <v>43614</v>
      </c>
      <c r="B97" s="167">
        <v>5046.59</v>
      </c>
      <c r="C97" s="167"/>
      <c r="D97" s="159">
        <v>0</v>
      </c>
      <c r="E97" s="159">
        <v>0</v>
      </c>
      <c r="F97" s="167"/>
      <c r="G97" s="131">
        <f t="shared" si="6"/>
        <v>0</v>
      </c>
      <c r="H97" s="160">
        <v>43614</v>
      </c>
      <c r="I97" s="158">
        <v>5046.59</v>
      </c>
      <c r="J97" s="176" t="s">
        <v>47</v>
      </c>
      <c r="K97" s="135" t="s">
        <v>32</v>
      </c>
      <c r="L97" s="161" t="s">
        <v>85</v>
      </c>
      <c r="M97" s="162">
        <v>43614</v>
      </c>
      <c r="N97" s="177" t="s">
        <v>70</v>
      </c>
    </row>
    <row r="98" spans="1:14" s="65" customFormat="1" ht="15" customHeight="1" x14ac:dyDescent="0.25">
      <c r="A98" s="166">
        <v>43614</v>
      </c>
      <c r="B98" s="167">
        <v>110838.6</v>
      </c>
      <c r="C98" s="167"/>
      <c r="D98" s="159">
        <v>0</v>
      </c>
      <c r="E98" s="159">
        <v>0</v>
      </c>
      <c r="F98" s="167"/>
      <c r="G98" s="131">
        <f t="shared" si="6"/>
        <v>0</v>
      </c>
      <c r="H98" s="160">
        <v>43614</v>
      </c>
      <c r="I98" s="158">
        <v>110838.6</v>
      </c>
      <c r="J98" s="176" t="s">
        <v>47</v>
      </c>
      <c r="K98" s="135" t="s">
        <v>32</v>
      </c>
      <c r="L98" s="161" t="s">
        <v>33</v>
      </c>
      <c r="M98" s="162">
        <v>43614</v>
      </c>
      <c r="N98" s="177" t="s">
        <v>70</v>
      </c>
    </row>
    <row r="99" spans="1:14" s="188" customFormat="1" ht="15" customHeight="1" x14ac:dyDescent="0.25">
      <c r="A99" s="180" t="s">
        <v>133</v>
      </c>
      <c r="B99" s="181">
        <f>SUM(B83:B98)</f>
        <v>4645677.7200000007</v>
      </c>
      <c r="C99" s="181">
        <f t="shared" ref="C99:I99" si="8">SUM(C83:C98)</f>
        <v>0</v>
      </c>
      <c r="D99" s="181">
        <f t="shared" si="8"/>
        <v>150000</v>
      </c>
      <c r="E99" s="181">
        <f t="shared" si="8"/>
        <v>5465.6900000000005</v>
      </c>
      <c r="F99" s="181">
        <f t="shared" si="8"/>
        <v>36249</v>
      </c>
      <c r="G99" s="181">
        <f t="shared" si="8"/>
        <v>191714.69</v>
      </c>
      <c r="H99" s="181"/>
      <c r="I99" s="181">
        <f t="shared" si="8"/>
        <v>4453963.03</v>
      </c>
      <c r="J99" s="183"/>
      <c r="K99" s="184"/>
      <c r="L99" s="185"/>
      <c r="M99" s="186"/>
      <c r="N99" s="187"/>
    </row>
    <row r="100" spans="1:14" x14ac:dyDescent="0.2">
      <c r="A100" s="49"/>
      <c r="B100" s="34"/>
      <c r="C100" s="34"/>
      <c r="D100" s="27"/>
      <c r="E100" s="27"/>
      <c r="F100" s="34"/>
      <c r="G100" s="28">
        <f t="shared" si="6"/>
        <v>0</v>
      </c>
      <c r="H100" s="29"/>
      <c r="I100" s="30"/>
      <c r="J100" s="75"/>
      <c r="K100" s="32"/>
      <c r="L100" s="33"/>
      <c r="M100" s="26"/>
      <c r="N100" s="53"/>
    </row>
    <row r="101" spans="1:14" ht="19.5" customHeight="1" x14ac:dyDescent="0.2">
      <c r="A101" s="111" t="s">
        <v>92</v>
      </c>
      <c r="B101" s="102"/>
      <c r="C101" s="102"/>
      <c r="D101" s="102"/>
      <c r="E101" s="102"/>
      <c r="F101" s="102"/>
      <c r="G101" s="95">
        <f t="shared" si="6"/>
        <v>0</v>
      </c>
      <c r="H101" s="103"/>
      <c r="I101" s="104"/>
      <c r="J101" s="105"/>
      <c r="K101" s="106"/>
      <c r="L101" s="107"/>
      <c r="M101" s="108"/>
      <c r="N101" s="109"/>
    </row>
    <row r="102" spans="1:14" s="65" customFormat="1" ht="15" customHeight="1" x14ac:dyDescent="0.25">
      <c r="A102" s="166">
        <v>43622</v>
      </c>
      <c r="B102" s="167">
        <v>507090.17</v>
      </c>
      <c r="C102" s="167"/>
      <c r="D102" s="159">
        <v>0</v>
      </c>
      <c r="E102" s="159">
        <v>0</v>
      </c>
      <c r="F102" s="167"/>
      <c r="G102" s="131">
        <f t="shared" si="6"/>
        <v>0</v>
      </c>
      <c r="H102" s="160">
        <v>43622</v>
      </c>
      <c r="I102" s="158">
        <v>507090.17</v>
      </c>
      <c r="J102" s="176" t="s">
        <v>47</v>
      </c>
      <c r="K102" s="135" t="s">
        <v>32</v>
      </c>
      <c r="L102" s="161" t="s">
        <v>53</v>
      </c>
      <c r="M102" s="162" t="s">
        <v>93</v>
      </c>
      <c r="N102" s="177" t="s">
        <v>60</v>
      </c>
    </row>
    <row r="103" spans="1:14" s="65" customFormat="1" ht="15" customHeight="1" x14ac:dyDescent="0.25">
      <c r="A103" s="166">
        <v>43622</v>
      </c>
      <c r="B103" s="167">
        <v>333962.84000000003</v>
      </c>
      <c r="C103" s="167"/>
      <c r="D103" s="159">
        <v>0</v>
      </c>
      <c r="E103" s="159">
        <v>0</v>
      </c>
      <c r="F103" s="167"/>
      <c r="G103" s="131">
        <f t="shared" si="6"/>
        <v>0</v>
      </c>
      <c r="H103" s="160">
        <v>43622</v>
      </c>
      <c r="I103" s="158">
        <v>333962.84000000003</v>
      </c>
      <c r="J103" s="176" t="s">
        <v>47</v>
      </c>
      <c r="K103" s="135" t="s">
        <v>32</v>
      </c>
      <c r="L103" s="161" t="s">
        <v>84</v>
      </c>
      <c r="M103" s="162">
        <v>43622</v>
      </c>
      <c r="N103" s="177" t="s">
        <v>65</v>
      </c>
    </row>
    <row r="104" spans="1:14" s="65" customFormat="1" ht="15" customHeight="1" x14ac:dyDescent="0.25">
      <c r="A104" s="166">
        <v>43622</v>
      </c>
      <c r="B104" s="167">
        <v>1102.94</v>
      </c>
      <c r="C104" s="167"/>
      <c r="D104" s="159">
        <v>0</v>
      </c>
      <c r="E104" s="159">
        <v>0</v>
      </c>
      <c r="F104" s="167"/>
      <c r="G104" s="131">
        <f t="shared" si="6"/>
        <v>0</v>
      </c>
      <c r="H104" s="160">
        <v>43622</v>
      </c>
      <c r="I104" s="158">
        <v>1102.94</v>
      </c>
      <c r="J104" s="176" t="s">
        <v>47</v>
      </c>
      <c r="K104" s="135" t="s">
        <v>32</v>
      </c>
      <c r="L104" s="161" t="s">
        <v>35</v>
      </c>
      <c r="M104" s="162">
        <v>43622</v>
      </c>
      <c r="N104" s="177" t="s">
        <v>65</v>
      </c>
    </row>
    <row r="105" spans="1:14" s="65" customFormat="1" ht="15" customHeight="1" x14ac:dyDescent="0.25">
      <c r="A105" s="166">
        <v>43630</v>
      </c>
      <c r="B105" s="167">
        <v>1846719.44</v>
      </c>
      <c r="C105" s="167"/>
      <c r="D105" s="159">
        <v>0</v>
      </c>
      <c r="E105" s="159">
        <v>0</v>
      </c>
      <c r="F105" s="167"/>
      <c r="G105" s="131">
        <f t="shared" si="6"/>
        <v>0</v>
      </c>
      <c r="H105" s="160">
        <v>43630</v>
      </c>
      <c r="I105" s="158">
        <v>1846719.44</v>
      </c>
      <c r="J105" s="176" t="s">
        <v>47</v>
      </c>
      <c r="K105" s="135" t="s">
        <v>32</v>
      </c>
      <c r="L105" s="161" t="s">
        <v>36</v>
      </c>
      <c r="M105" s="162">
        <v>43630</v>
      </c>
      <c r="N105" s="177" t="s">
        <v>65</v>
      </c>
    </row>
    <row r="106" spans="1:14" s="65" customFormat="1" ht="15" customHeight="1" x14ac:dyDescent="0.25">
      <c r="A106" s="166">
        <v>43630</v>
      </c>
      <c r="B106" s="167">
        <v>94756.43</v>
      </c>
      <c r="C106" s="167"/>
      <c r="D106" s="159">
        <v>0</v>
      </c>
      <c r="E106" s="159">
        <v>0</v>
      </c>
      <c r="F106" s="167"/>
      <c r="G106" s="131">
        <f t="shared" si="6"/>
        <v>0</v>
      </c>
      <c r="H106" s="160">
        <v>43630</v>
      </c>
      <c r="I106" s="158">
        <v>94756.43</v>
      </c>
      <c r="J106" s="176" t="s">
        <v>47</v>
      </c>
      <c r="K106" s="135" t="s">
        <v>32</v>
      </c>
      <c r="L106" s="161" t="s">
        <v>43</v>
      </c>
      <c r="M106" s="162">
        <v>43630</v>
      </c>
      <c r="N106" s="177" t="s">
        <v>59</v>
      </c>
    </row>
    <row r="107" spans="1:14" s="65" customFormat="1" ht="15" customHeight="1" x14ac:dyDescent="0.25">
      <c r="A107" s="166">
        <v>43630</v>
      </c>
      <c r="B107" s="167">
        <v>75830.320000000007</v>
      </c>
      <c r="C107" s="167"/>
      <c r="D107" s="159">
        <v>0</v>
      </c>
      <c r="E107" s="159">
        <v>0</v>
      </c>
      <c r="F107" s="167"/>
      <c r="G107" s="131">
        <f t="shared" si="6"/>
        <v>0</v>
      </c>
      <c r="H107" s="160">
        <v>43630</v>
      </c>
      <c r="I107" s="158">
        <v>75830.320000000007</v>
      </c>
      <c r="J107" s="176" t="s">
        <v>47</v>
      </c>
      <c r="K107" s="135" t="s">
        <v>32</v>
      </c>
      <c r="L107" s="161" t="s">
        <v>90</v>
      </c>
      <c r="M107" s="162">
        <v>43630</v>
      </c>
      <c r="N107" s="177" t="s">
        <v>59</v>
      </c>
    </row>
    <row r="108" spans="1:14" s="65" customFormat="1" ht="15" customHeight="1" x14ac:dyDescent="0.25">
      <c r="A108" s="166">
        <v>43630</v>
      </c>
      <c r="B108" s="167">
        <v>75000</v>
      </c>
      <c r="C108" s="167"/>
      <c r="D108" s="159">
        <v>75000</v>
      </c>
      <c r="E108" s="159">
        <v>0</v>
      </c>
      <c r="F108" s="167"/>
      <c r="G108" s="131">
        <f t="shared" si="6"/>
        <v>75000</v>
      </c>
      <c r="H108" s="119" t="s">
        <v>131</v>
      </c>
      <c r="I108" s="119" t="s">
        <v>131</v>
      </c>
      <c r="J108" s="119" t="s">
        <v>131</v>
      </c>
      <c r="K108" s="119" t="s">
        <v>131</v>
      </c>
      <c r="L108" s="161" t="s">
        <v>89</v>
      </c>
      <c r="M108" s="162">
        <v>43630</v>
      </c>
      <c r="N108" s="177" t="s">
        <v>65</v>
      </c>
    </row>
    <row r="109" spans="1:14" s="65" customFormat="1" ht="15" customHeight="1" x14ac:dyDescent="0.25">
      <c r="A109" s="166">
        <v>43630</v>
      </c>
      <c r="B109" s="167">
        <v>3622.5</v>
      </c>
      <c r="C109" s="167"/>
      <c r="D109" s="159">
        <v>0</v>
      </c>
      <c r="E109" s="159">
        <v>3622.5</v>
      </c>
      <c r="F109" s="167"/>
      <c r="G109" s="131">
        <f t="shared" si="6"/>
        <v>3622.5</v>
      </c>
      <c r="H109" s="119" t="s">
        <v>131</v>
      </c>
      <c r="I109" s="119" t="s">
        <v>131</v>
      </c>
      <c r="J109" s="119" t="s">
        <v>131</v>
      </c>
      <c r="K109" s="119" t="s">
        <v>131</v>
      </c>
      <c r="L109" s="161" t="s">
        <v>85</v>
      </c>
      <c r="M109" s="162">
        <v>43630</v>
      </c>
      <c r="N109" s="177" t="s">
        <v>65</v>
      </c>
    </row>
    <row r="110" spans="1:14" s="65" customFormat="1" ht="15" customHeight="1" x14ac:dyDescent="0.25">
      <c r="A110" s="166">
        <v>43640</v>
      </c>
      <c r="B110" s="167">
        <v>1810289.93</v>
      </c>
      <c r="C110" s="167"/>
      <c r="D110" s="159">
        <v>0</v>
      </c>
      <c r="E110" s="159">
        <v>0</v>
      </c>
      <c r="F110" s="167"/>
      <c r="G110" s="131">
        <f t="shared" si="6"/>
        <v>0</v>
      </c>
      <c r="H110" s="160">
        <v>43640</v>
      </c>
      <c r="I110" s="158">
        <v>1810289.93</v>
      </c>
      <c r="J110" s="176" t="s">
        <v>47</v>
      </c>
      <c r="K110" s="135" t="s">
        <v>32</v>
      </c>
      <c r="L110" s="161" t="s">
        <v>33</v>
      </c>
      <c r="M110" s="162">
        <v>43640</v>
      </c>
      <c r="N110" s="177" t="s">
        <v>65</v>
      </c>
    </row>
    <row r="111" spans="1:14" s="65" customFormat="1" ht="15" customHeight="1" x14ac:dyDescent="0.25">
      <c r="A111" s="166">
        <v>43640</v>
      </c>
      <c r="B111" s="167">
        <v>16667.419999999998</v>
      </c>
      <c r="C111" s="167"/>
      <c r="D111" s="159">
        <v>0</v>
      </c>
      <c r="E111" s="159">
        <v>0</v>
      </c>
      <c r="F111" s="167"/>
      <c r="G111" s="131">
        <f t="shared" si="6"/>
        <v>0</v>
      </c>
      <c r="H111" s="160">
        <v>43640</v>
      </c>
      <c r="I111" s="158">
        <v>16667.419999999998</v>
      </c>
      <c r="J111" s="176" t="s">
        <v>47</v>
      </c>
      <c r="K111" s="135" t="s">
        <v>32</v>
      </c>
      <c r="L111" s="161" t="s">
        <v>34</v>
      </c>
      <c r="M111" s="162">
        <v>43640</v>
      </c>
      <c r="N111" s="177" t="s">
        <v>65</v>
      </c>
    </row>
    <row r="112" spans="1:14" s="65" customFormat="1" ht="15" customHeight="1" x14ac:dyDescent="0.25">
      <c r="A112" s="166">
        <v>43640</v>
      </c>
      <c r="B112" s="167">
        <v>27670.76</v>
      </c>
      <c r="C112" s="167"/>
      <c r="D112" s="159">
        <v>0</v>
      </c>
      <c r="E112" s="159">
        <v>0</v>
      </c>
      <c r="F112" s="167"/>
      <c r="G112" s="131">
        <f t="shared" si="6"/>
        <v>0</v>
      </c>
      <c r="H112" s="160">
        <v>43640</v>
      </c>
      <c r="I112" s="158">
        <v>27670.76</v>
      </c>
      <c r="J112" s="176" t="s">
        <v>47</v>
      </c>
      <c r="K112" s="135" t="s">
        <v>32</v>
      </c>
      <c r="L112" s="161" t="s">
        <v>39</v>
      </c>
      <c r="M112" s="162">
        <v>43640</v>
      </c>
      <c r="N112" s="177" t="s">
        <v>65</v>
      </c>
    </row>
    <row r="113" spans="1:14" s="65" customFormat="1" ht="15" customHeight="1" x14ac:dyDescent="0.25">
      <c r="A113" s="166">
        <v>43640</v>
      </c>
      <c r="B113" s="167">
        <v>38507</v>
      </c>
      <c r="C113" s="167"/>
      <c r="D113" s="159">
        <v>0</v>
      </c>
      <c r="E113" s="159">
        <v>0</v>
      </c>
      <c r="F113" s="167">
        <v>38507</v>
      </c>
      <c r="G113" s="131">
        <f t="shared" si="6"/>
        <v>38507</v>
      </c>
      <c r="H113" s="119" t="s">
        <v>131</v>
      </c>
      <c r="I113" s="119" t="s">
        <v>131</v>
      </c>
      <c r="J113" s="119" t="s">
        <v>131</v>
      </c>
      <c r="K113" s="119" t="s">
        <v>131</v>
      </c>
      <c r="L113" s="161" t="s">
        <v>42</v>
      </c>
      <c r="M113" s="162">
        <v>43640</v>
      </c>
      <c r="N113" s="177" t="s">
        <v>65</v>
      </c>
    </row>
    <row r="114" spans="1:14" s="65" customFormat="1" ht="15" customHeight="1" x14ac:dyDescent="0.25">
      <c r="A114" s="166">
        <v>43640</v>
      </c>
      <c r="B114" s="167">
        <v>75000</v>
      </c>
      <c r="C114" s="167"/>
      <c r="D114" s="159">
        <v>75000</v>
      </c>
      <c r="E114" s="159">
        <v>0</v>
      </c>
      <c r="F114" s="167"/>
      <c r="G114" s="131">
        <f t="shared" si="6"/>
        <v>75000</v>
      </c>
      <c r="H114" s="119" t="s">
        <v>131</v>
      </c>
      <c r="I114" s="119" t="s">
        <v>131</v>
      </c>
      <c r="J114" s="119" t="s">
        <v>131</v>
      </c>
      <c r="K114" s="119" t="s">
        <v>131</v>
      </c>
      <c r="L114" s="161" t="s">
        <v>73</v>
      </c>
      <c r="M114" s="162">
        <v>43640</v>
      </c>
      <c r="N114" s="177" t="s">
        <v>65</v>
      </c>
    </row>
    <row r="115" spans="1:14" s="65" customFormat="1" ht="15" customHeight="1" x14ac:dyDescent="0.25">
      <c r="A115" s="166">
        <v>43640</v>
      </c>
      <c r="B115" s="167">
        <v>1545</v>
      </c>
      <c r="C115" s="167"/>
      <c r="D115" s="159">
        <v>0</v>
      </c>
      <c r="E115" s="159">
        <v>1545</v>
      </c>
      <c r="F115" s="167"/>
      <c r="G115" s="131">
        <f t="shared" si="6"/>
        <v>1545</v>
      </c>
      <c r="H115" s="119" t="s">
        <v>131</v>
      </c>
      <c r="I115" s="119" t="s">
        <v>131</v>
      </c>
      <c r="J115" s="119" t="s">
        <v>131</v>
      </c>
      <c r="K115" s="119" t="s">
        <v>131</v>
      </c>
      <c r="L115" s="161" t="s">
        <v>80</v>
      </c>
      <c r="M115" s="162">
        <v>43640</v>
      </c>
      <c r="N115" s="177" t="s">
        <v>65</v>
      </c>
    </row>
    <row r="116" spans="1:14" s="65" customFormat="1" ht="15" customHeight="1" x14ac:dyDescent="0.25">
      <c r="A116" s="166">
        <v>43643</v>
      </c>
      <c r="B116" s="167">
        <v>5046.59</v>
      </c>
      <c r="C116" s="167"/>
      <c r="D116" s="159">
        <v>0</v>
      </c>
      <c r="E116" s="159">
        <v>0</v>
      </c>
      <c r="F116" s="167"/>
      <c r="G116" s="131">
        <f t="shared" si="6"/>
        <v>0</v>
      </c>
      <c r="H116" s="160">
        <v>43643</v>
      </c>
      <c r="I116" s="158">
        <v>5046.59</v>
      </c>
      <c r="J116" s="176" t="s">
        <v>47</v>
      </c>
      <c r="K116" s="135" t="s">
        <v>32</v>
      </c>
      <c r="L116" s="161" t="s">
        <v>82</v>
      </c>
      <c r="M116" s="162">
        <v>43643</v>
      </c>
      <c r="N116" s="177" t="s">
        <v>65</v>
      </c>
    </row>
    <row r="117" spans="1:14" s="65" customFormat="1" ht="15" customHeight="1" x14ac:dyDescent="0.25">
      <c r="A117" s="166">
        <v>43643</v>
      </c>
      <c r="B117" s="167">
        <v>112621.87</v>
      </c>
      <c r="C117" s="167"/>
      <c r="D117" s="159">
        <v>0</v>
      </c>
      <c r="E117" s="159">
        <v>0</v>
      </c>
      <c r="F117" s="167"/>
      <c r="G117" s="131">
        <f t="shared" si="6"/>
        <v>0</v>
      </c>
      <c r="H117" s="160">
        <v>43643</v>
      </c>
      <c r="I117" s="158">
        <v>112621.87</v>
      </c>
      <c r="J117" s="176" t="s">
        <v>47</v>
      </c>
      <c r="K117" s="135" t="s">
        <v>32</v>
      </c>
      <c r="L117" s="161" t="s">
        <v>91</v>
      </c>
      <c r="M117" s="162">
        <v>43643</v>
      </c>
      <c r="N117" s="177" t="s">
        <v>65</v>
      </c>
    </row>
    <row r="118" spans="1:14" s="188" customFormat="1" ht="15" customHeight="1" thickBot="1" x14ac:dyDescent="0.3">
      <c r="A118" s="198" t="s">
        <v>133</v>
      </c>
      <c r="B118" s="199">
        <f>SUM(B102:B117)</f>
        <v>5025433.209999999</v>
      </c>
      <c r="C118" s="199">
        <f t="shared" ref="C118:I118" si="9">SUM(C102:C117)</f>
        <v>0</v>
      </c>
      <c r="D118" s="199">
        <f t="shared" si="9"/>
        <v>150000</v>
      </c>
      <c r="E118" s="199">
        <f t="shared" si="9"/>
        <v>5167.5</v>
      </c>
      <c r="F118" s="199">
        <f t="shared" si="9"/>
        <v>38507</v>
      </c>
      <c r="G118" s="199">
        <f t="shared" si="9"/>
        <v>193674.5</v>
      </c>
      <c r="H118" s="199"/>
      <c r="I118" s="199">
        <f t="shared" si="9"/>
        <v>4831758.709999999</v>
      </c>
      <c r="J118" s="206"/>
      <c r="K118" s="207"/>
      <c r="L118" s="208"/>
      <c r="M118" s="209"/>
      <c r="N118" s="210"/>
    </row>
    <row r="119" spans="1:14" ht="19.5" customHeight="1" x14ac:dyDescent="0.2">
      <c r="A119" s="189" t="s">
        <v>94</v>
      </c>
      <c r="B119" s="211"/>
      <c r="C119" s="211"/>
      <c r="D119" s="211"/>
      <c r="E119" s="211"/>
      <c r="F119" s="211"/>
      <c r="G119" s="191">
        <f t="shared" si="6"/>
        <v>0</v>
      </c>
      <c r="H119" s="212"/>
      <c r="I119" s="213"/>
      <c r="J119" s="214"/>
      <c r="K119" s="215"/>
      <c r="L119" s="216"/>
      <c r="M119" s="217"/>
      <c r="N119" s="218"/>
    </row>
    <row r="120" spans="1:14" s="65" customFormat="1" ht="15" customHeight="1" x14ac:dyDescent="0.25">
      <c r="A120" s="166">
        <v>43648</v>
      </c>
      <c r="B120" s="167">
        <v>552627.4</v>
      </c>
      <c r="C120" s="167"/>
      <c r="D120" s="159">
        <v>0</v>
      </c>
      <c r="E120" s="159">
        <v>0</v>
      </c>
      <c r="F120" s="167"/>
      <c r="G120" s="131">
        <f t="shared" si="6"/>
        <v>0</v>
      </c>
      <c r="H120" s="160">
        <v>43648</v>
      </c>
      <c r="I120" s="158">
        <v>552627.4</v>
      </c>
      <c r="J120" s="176" t="s">
        <v>47</v>
      </c>
      <c r="K120" s="135" t="s">
        <v>32</v>
      </c>
      <c r="L120" s="161" t="s">
        <v>52</v>
      </c>
      <c r="M120" s="162">
        <v>43648</v>
      </c>
      <c r="N120" s="177" t="s">
        <v>60</v>
      </c>
    </row>
    <row r="121" spans="1:14" s="65" customFormat="1" ht="15" customHeight="1" x14ac:dyDescent="0.25">
      <c r="A121" s="166">
        <v>43649</v>
      </c>
      <c r="B121" s="167">
        <v>842217.1</v>
      </c>
      <c r="C121" s="167"/>
      <c r="D121" s="159">
        <v>0</v>
      </c>
      <c r="E121" s="159">
        <v>0</v>
      </c>
      <c r="F121" s="167"/>
      <c r="G121" s="131">
        <f t="shared" si="6"/>
        <v>0</v>
      </c>
      <c r="H121" s="160">
        <v>43649</v>
      </c>
      <c r="I121" s="158">
        <v>842217.1</v>
      </c>
      <c r="J121" s="176" t="s">
        <v>47</v>
      </c>
      <c r="K121" s="135" t="s">
        <v>32</v>
      </c>
      <c r="L121" s="161" t="s">
        <v>84</v>
      </c>
      <c r="M121" s="162">
        <v>43649</v>
      </c>
      <c r="N121" s="177" t="s">
        <v>65</v>
      </c>
    </row>
    <row r="122" spans="1:14" s="65" customFormat="1" ht="15" customHeight="1" x14ac:dyDescent="0.25">
      <c r="A122" s="166">
        <v>43649</v>
      </c>
      <c r="B122" s="167">
        <v>109999.96</v>
      </c>
      <c r="C122" s="167"/>
      <c r="D122" s="159">
        <v>0</v>
      </c>
      <c r="E122" s="159">
        <v>0</v>
      </c>
      <c r="F122" s="167"/>
      <c r="G122" s="131">
        <f t="shared" si="6"/>
        <v>0</v>
      </c>
      <c r="H122" s="160">
        <v>43649</v>
      </c>
      <c r="I122" s="158">
        <v>109999.96</v>
      </c>
      <c r="J122" s="176" t="s">
        <v>47</v>
      </c>
      <c r="K122" s="135" t="s">
        <v>32</v>
      </c>
      <c r="L122" s="161" t="s">
        <v>35</v>
      </c>
      <c r="M122" s="162">
        <v>43649</v>
      </c>
      <c r="N122" s="177" t="s">
        <v>65</v>
      </c>
    </row>
    <row r="123" spans="1:14" s="65" customFormat="1" ht="15" customHeight="1" x14ac:dyDescent="0.25">
      <c r="A123" s="166">
        <v>43661</v>
      </c>
      <c r="B123" s="167">
        <v>1605756.32</v>
      </c>
      <c r="C123" s="167"/>
      <c r="D123" s="159">
        <v>0</v>
      </c>
      <c r="E123" s="159">
        <v>0</v>
      </c>
      <c r="F123" s="167"/>
      <c r="G123" s="131">
        <f t="shared" si="6"/>
        <v>0</v>
      </c>
      <c r="H123" s="160">
        <v>43661</v>
      </c>
      <c r="I123" s="158">
        <v>1605756.32</v>
      </c>
      <c r="J123" s="176" t="s">
        <v>47</v>
      </c>
      <c r="K123" s="135" t="s">
        <v>32</v>
      </c>
      <c r="L123" s="161" t="s">
        <v>36</v>
      </c>
      <c r="M123" s="162">
        <v>43661</v>
      </c>
      <c r="N123" s="177" t="s">
        <v>65</v>
      </c>
    </row>
    <row r="124" spans="1:14" s="65" customFormat="1" ht="15" customHeight="1" x14ac:dyDescent="0.25">
      <c r="A124" s="166">
        <v>43661</v>
      </c>
      <c r="B124" s="167">
        <v>75000</v>
      </c>
      <c r="C124" s="167"/>
      <c r="D124" s="159">
        <v>75000</v>
      </c>
      <c r="E124" s="159">
        <v>0</v>
      </c>
      <c r="F124" s="167"/>
      <c r="G124" s="131">
        <f t="shared" si="6"/>
        <v>75000</v>
      </c>
      <c r="H124" s="119" t="s">
        <v>131</v>
      </c>
      <c r="I124" s="119" t="s">
        <v>131</v>
      </c>
      <c r="J124" s="119" t="s">
        <v>131</v>
      </c>
      <c r="K124" s="119" t="s">
        <v>131</v>
      </c>
      <c r="L124" s="161" t="s">
        <v>90</v>
      </c>
      <c r="M124" s="162">
        <v>43661</v>
      </c>
      <c r="N124" s="177" t="s">
        <v>65</v>
      </c>
    </row>
    <row r="125" spans="1:14" s="65" customFormat="1" ht="15" customHeight="1" x14ac:dyDescent="0.25">
      <c r="A125" s="166">
        <v>43661</v>
      </c>
      <c r="B125" s="167">
        <v>2859.5</v>
      </c>
      <c r="C125" s="167"/>
      <c r="D125" s="159"/>
      <c r="E125" s="159">
        <v>2859.5</v>
      </c>
      <c r="F125" s="167"/>
      <c r="G125" s="131">
        <f t="shared" si="6"/>
        <v>2859.5</v>
      </c>
      <c r="H125" s="119" t="s">
        <v>131</v>
      </c>
      <c r="I125" s="119" t="s">
        <v>131</v>
      </c>
      <c r="J125" s="119" t="s">
        <v>131</v>
      </c>
      <c r="K125" s="119" t="s">
        <v>131</v>
      </c>
      <c r="L125" s="161" t="s">
        <v>89</v>
      </c>
      <c r="M125" s="162">
        <v>43661</v>
      </c>
      <c r="N125" s="177" t="s">
        <v>65</v>
      </c>
    </row>
    <row r="126" spans="1:14" s="65" customFormat="1" ht="15" customHeight="1" x14ac:dyDescent="0.25">
      <c r="A126" s="166">
        <v>43662</v>
      </c>
      <c r="B126" s="167">
        <v>96673.9</v>
      </c>
      <c r="C126" s="167"/>
      <c r="D126" s="159">
        <v>0</v>
      </c>
      <c r="E126" s="159">
        <v>0</v>
      </c>
      <c r="F126" s="167"/>
      <c r="G126" s="131">
        <f t="shared" si="6"/>
        <v>0</v>
      </c>
      <c r="H126" s="160">
        <v>43662</v>
      </c>
      <c r="I126" s="158">
        <v>96673.9</v>
      </c>
      <c r="J126" s="176" t="s">
        <v>47</v>
      </c>
      <c r="K126" s="135" t="s">
        <v>32</v>
      </c>
      <c r="L126" s="161" t="s">
        <v>85</v>
      </c>
      <c r="M126" s="162">
        <v>43662</v>
      </c>
      <c r="N126" s="177" t="s">
        <v>59</v>
      </c>
    </row>
    <row r="127" spans="1:14" s="65" customFormat="1" ht="15" customHeight="1" x14ac:dyDescent="0.25">
      <c r="A127" s="166">
        <v>43662</v>
      </c>
      <c r="B127" s="167">
        <v>70267.73</v>
      </c>
      <c r="C127" s="167"/>
      <c r="D127" s="159">
        <v>0</v>
      </c>
      <c r="E127" s="159">
        <v>0</v>
      </c>
      <c r="F127" s="167"/>
      <c r="G127" s="131">
        <f t="shared" si="6"/>
        <v>0</v>
      </c>
      <c r="H127" s="160">
        <v>43662</v>
      </c>
      <c r="I127" s="158">
        <v>70267.73</v>
      </c>
      <c r="J127" s="176" t="s">
        <v>47</v>
      </c>
      <c r="K127" s="135" t="s">
        <v>32</v>
      </c>
      <c r="L127" s="161" t="s">
        <v>33</v>
      </c>
      <c r="M127" s="162">
        <v>43662</v>
      </c>
      <c r="N127" s="177" t="s">
        <v>59</v>
      </c>
    </row>
    <row r="128" spans="1:14" s="65" customFormat="1" ht="15" customHeight="1" x14ac:dyDescent="0.25">
      <c r="A128" s="166">
        <v>43663</v>
      </c>
      <c r="B128" s="167">
        <v>210733.44</v>
      </c>
      <c r="C128" s="167"/>
      <c r="D128" s="159">
        <v>0</v>
      </c>
      <c r="E128" s="159">
        <v>0</v>
      </c>
      <c r="F128" s="167"/>
      <c r="G128" s="131">
        <f t="shared" si="6"/>
        <v>0</v>
      </c>
      <c r="H128" s="160">
        <v>43663</v>
      </c>
      <c r="I128" s="158">
        <v>210733.44</v>
      </c>
      <c r="J128" s="176" t="s">
        <v>47</v>
      </c>
      <c r="K128" s="135" t="s">
        <v>32</v>
      </c>
      <c r="L128" s="161" t="s">
        <v>42</v>
      </c>
      <c r="M128" s="162">
        <v>43663</v>
      </c>
      <c r="N128" s="177" t="s">
        <v>65</v>
      </c>
    </row>
    <row r="129" spans="1:14" s="65" customFormat="1" ht="15" customHeight="1" x14ac:dyDescent="0.25">
      <c r="A129" s="166">
        <v>43669</v>
      </c>
      <c r="B129" s="167">
        <v>1565573.32</v>
      </c>
      <c r="C129" s="167"/>
      <c r="D129" s="159">
        <v>0</v>
      </c>
      <c r="E129" s="159">
        <v>0</v>
      </c>
      <c r="F129" s="167"/>
      <c r="G129" s="131">
        <f t="shared" si="6"/>
        <v>0</v>
      </c>
      <c r="H129" s="160">
        <v>43669</v>
      </c>
      <c r="I129" s="158">
        <v>1565573.32</v>
      </c>
      <c r="J129" s="176" t="s">
        <v>47</v>
      </c>
      <c r="K129" s="135" t="s">
        <v>32</v>
      </c>
      <c r="L129" s="161" t="s">
        <v>73</v>
      </c>
      <c r="M129" s="162">
        <v>43669</v>
      </c>
      <c r="N129" s="177" t="s">
        <v>65</v>
      </c>
    </row>
    <row r="130" spans="1:14" s="65" customFormat="1" ht="15" customHeight="1" x14ac:dyDescent="0.25">
      <c r="A130" s="166">
        <v>43669</v>
      </c>
      <c r="B130" s="167">
        <v>15777.48</v>
      </c>
      <c r="C130" s="167"/>
      <c r="D130" s="159">
        <v>0</v>
      </c>
      <c r="E130" s="159">
        <v>0</v>
      </c>
      <c r="F130" s="167"/>
      <c r="G130" s="131">
        <f t="shared" si="6"/>
        <v>0</v>
      </c>
      <c r="H130" s="160">
        <v>43669</v>
      </c>
      <c r="I130" s="158">
        <v>15777.48</v>
      </c>
      <c r="J130" s="176" t="s">
        <v>47</v>
      </c>
      <c r="K130" s="135" t="s">
        <v>32</v>
      </c>
      <c r="L130" s="161" t="s">
        <v>80</v>
      </c>
      <c r="M130" s="162">
        <v>43669</v>
      </c>
      <c r="N130" s="177" t="s">
        <v>65</v>
      </c>
    </row>
    <row r="131" spans="1:14" s="65" customFormat="1" ht="15" customHeight="1" x14ac:dyDescent="0.25">
      <c r="A131" s="166">
        <v>43669</v>
      </c>
      <c r="B131" s="167">
        <v>25639.87</v>
      </c>
      <c r="C131" s="167"/>
      <c r="D131" s="159">
        <v>0</v>
      </c>
      <c r="E131" s="159">
        <v>0</v>
      </c>
      <c r="F131" s="167"/>
      <c r="G131" s="131">
        <f t="shared" si="6"/>
        <v>0</v>
      </c>
      <c r="H131" s="160">
        <v>43669</v>
      </c>
      <c r="I131" s="158">
        <v>25639.87</v>
      </c>
      <c r="J131" s="176" t="s">
        <v>47</v>
      </c>
      <c r="K131" s="135" t="s">
        <v>32</v>
      </c>
      <c r="L131" s="161" t="s">
        <v>82</v>
      </c>
      <c r="M131" s="162">
        <v>43669</v>
      </c>
      <c r="N131" s="177" t="s">
        <v>65</v>
      </c>
    </row>
    <row r="132" spans="1:14" s="65" customFormat="1" ht="15" customHeight="1" x14ac:dyDescent="0.25">
      <c r="A132" s="166">
        <v>43669</v>
      </c>
      <c r="B132" s="167">
        <v>42094</v>
      </c>
      <c r="C132" s="167"/>
      <c r="D132" s="159">
        <v>0</v>
      </c>
      <c r="E132" s="159">
        <v>0</v>
      </c>
      <c r="F132" s="167">
        <v>42094</v>
      </c>
      <c r="G132" s="131">
        <f t="shared" si="6"/>
        <v>42094</v>
      </c>
      <c r="H132" s="119" t="s">
        <v>131</v>
      </c>
      <c r="I132" s="119" t="s">
        <v>131</v>
      </c>
      <c r="J132" s="119" t="s">
        <v>131</v>
      </c>
      <c r="K132" s="119" t="s">
        <v>131</v>
      </c>
      <c r="L132" s="161" t="s">
        <v>91</v>
      </c>
      <c r="M132" s="162">
        <v>43669</v>
      </c>
      <c r="N132" s="177" t="s">
        <v>65</v>
      </c>
    </row>
    <row r="133" spans="1:14" s="65" customFormat="1" ht="15" customHeight="1" x14ac:dyDescent="0.25">
      <c r="A133" s="166">
        <v>43669</v>
      </c>
      <c r="B133" s="167">
        <v>75000</v>
      </c>
      <c r="C133" s="167"/>
      <c r="D133" s="159">
        <v>75000</v>
      </c>
      <c r="E133" s="159">
        <v>0</v>
      </c>
      <c r="F133" s="167"/>
      <c r="G133" s="131">
        <f t="shared" si="6"/>
        <v>75000</v>
      </c>
      <c r="H133" s="119" t="s">
        <v>131</v>
      </c>
      <c r="I133" s="119" t="s">
        <v>131</v>
      </c>
      <c r="J133" s="119" t="s">
        <v>131</v>
      </c>
      <c r="K133" s="119" t="s">
        <v>131</v>
      </c>
      <c r="L133" s="161" t="s">
        <v>97</v>
      </c>
      <c r="M133" s="162">
        <v>43669</v>
      </c>
      <c r="N133" s="177" t="s">
        <v>65</v>
      </c>
    </row>
    <row r="134" spans="1:14" s="65" customFormat="1" ht="15" customHeight="1" x14ac:dyDescent="0.25">
      <c r="A134" s="166">
        <v>43669</v>
      </c>
      <c r="B134" s="167">
        <v>948.5</v>
      </c>
      <c r="C134" s="167"/>
      <c r="D134" s="159"/>
      <c r="E134" s="159">
        <v>948.5</v>
      </c>
      <c r="F134" s="167"/>
      <c r="G134" s="131">
        <f t="shared" si="6"/>
        <v>948.5</v>
      </c>
      <c r="H134" s="119" t="s">
        <v>131</v>
      </c>
      <c r="I134" s="119" t="s">
        <v>131</v>
      </c>
      <c r="J134" s="119" t="s">
        <v>131</v>
      </c>
      <c r="K134" s="119" t="s">
        <v>131</v>
      </c>
      <c r="L134" s="161" t="s">
        <v>98</v>
      </c>
      <c r="M134" s="162">
        <v>43669</v>
      </c>
      <c r="N134" s="177" t="s">
        <v>65</v>
      </c>
    </row>
    <row r="135" spans="1:14" s="65" customFormat="1" ht="15" customHeight="1" x14ac:dyDescent="0.25">
      <c r="A135" s="166">
        <v>43675</v>
      </c>
      <c r="B135" s="167">
        <v>5154.41</v>
      </c>
      <c r="C135" s="167"/>
      <c r="D135" s="159">
        <v>0</v>
      </c>
      <c r="E135" s="159">
        <v>0</v>
      </c>
      <c r="F135" s="167"/>
      <c r="G135" s="131">
        <f t="shared" si="6"/>
        <v>0</v>
      </c>
      <c r="H135" s="160">
        <v>43675</v>
      </c>
      <c r="I135" s="158">
        <v>5154.41</v>
      </c>
      <c r="J135" s="176" t="s">
        <v>47</v>
      </c>
      <c r="K135" s="135" t="s">
        <v>32</v>
      </c>
      <c r="L135" s="161" t="s">
        <v>95</v>
      </c>
      <c r="M135" s="162">
        <v>43675</v>
      </c>
      <c r="N135" s="177" t="s">
        <v>65</v>
      </c>
    </row>
    <row r="136" spans="1:14" s="65" customFormat="1" ht="15" customHeight="1" x14ac:dyDescent="0.25">
      <c r="A136" s="166">
        <v>43675</v>
      </c>
      <c r="B136" s="167">
        <v>114814.48</v>
      </c>
      <c r="C136" s="167"/>
      <c r="D136" s="159">
        <v>0</v>
      </c>
      <c r="E136" s="159">
        <v>0</v>
      </c>
      <c r="F136" s="167"/>
      <c r="G136" s="131">
        <f t="shared" si="6"/>
        <v>0</v>
      </c>
      <c r="H136" s="160">
        <v>43675</v>
      </c>
      <c r="I136" s="158">
        <v>114814.48</v>
      </c>
      <c r="J136" s="176" t="s">
        <v>47</v>
      </c>
      <c r="K136" s="135" t="s">
        <v>32</v>
      </c>
      <c r="L136" s="161" t="s">
        <v>96</v>
      </c>
      <c r="M136" s="162">
        <v>43675</v>
      </c>
      <c r="N136" s="177" t="s">
        <v>65</v>
      </c>
    </row>
    <row r="137" spans="1:14" s="188" customFormat="1" ht="15" customHeight="1" x14ac:dyDescent="0.25">
      <c r="A137" s="180" t="s">
        <v>133</v>
      </c>
      <c r="B137" s="181">
        <f>SUM(B120:B136)</f>
        <v>5411137.4100000011</v>
      </c>
      <c r="C137" s="181">
        <f t="shared" ref="C137:I137" si="10">SUM(C120:C136)</f>
        <v>0</v>
      </c>
      <c r="D137" s="181">
        <f t="shared" si="10"/>
        <v>150000</v>
      </c>
      <c r="E137" s="181">
        <f t="shared" si="10"/>
        <v>3808</v>
      </c>
      <c r="F137" s="181">
        <f t="shared" si="10"/>
        <v>42094</v>
      </c>
      <c r="G137" s="181">
        <f t="shared" si="10"/>
        <v>195902</v>
      </c>
      <c r="H137" s="181"/>
      <c r="I137" s="181">
        <f t="shared" si="10"/>
        <v>5215235.4100000011</v>
      </c>
      <c r="J137" s="183"/>
      <c r="K137" s="184"/>
      <c r="L137" s="185"/>
      <c r="M137" s="186"/>
      <c r="N137" s="187"/>
    </row>
    <row r="138" spans="1:14" ht="19.5" customHeight="1" x14ac:dyDescent="0.2">
      <c r="A138" s="111" t="s">
        <v>99</v>
      </c>
      <c r="B138" s="102"/>
      <c r="C138" s="102"/>
      <c r="D138" s="102"/>
      <c r="E138" s="102"/>
      <c r="F138" s="102"/>
      <c r="G138" s="95">
        <f t="shared" ref="G138:G195" si="11">SUM(C138:F138)</f>
        <v>0</v>
      </c>
      <c r="H138" s="103"/>
      <c r="I138" s="104"/>
      <c r="J138" s="105"/>
      <c r="K138" s="106"/>
      <c r="L138" s="107"/>
      <c r="M138" s="108"/>
      <c r="N138" s="109"/>
    </row>
    <row r="139" spans="1:14" s="65" customFormat="1" ht="15" customHeight="1" x14ac:dyDescent="0.25">
      <c r="A139" s="166">
        <v>43684</v>
      </c>
      <c r="B139" s="167">
        <v>421342.37</v>
      </c>
      <c r="C139" s="167"/>
      <c r="D139" s="159">
        <v>0</v>
      </c>
      <c r="E139" s="159">
        <v>0</v>
      </c>
      <c r="F139" s="167"/>
      <c r="G139" s="131">
        <f t="shared" si="11"/>
        <v>0</v>
      </c>
      <c r="H139" s="160">
        <v>43684</v>
      </c>
      <c r="I139" s="158">
        <v>421342.37</v>
      </c>
      <c r="J139" s="176" t="s">
        <v>47</v>
      </c>
      <c r="K139" s="135" t="s">
        <v>32</v>
      </c>
      <c r="L139" s="161" t="s">
        <v>37</v>
      </c>
      <c r="M139" s="162">
        <v>43684</v>
      </c>
      <c r="N139" s="177" t="s">
        <v>60</v>
      </c>
    </row>
    <row r="140" spans="1:14" s="65" customFormat="1" ht="15" customHeight="1" x14ac:dyDescent="0.25">
      <c r="A140" s="166">
        <v>43684</v>
      </c>
      <c r="B140" s="167">
        <v>63217.69</v>
      </c>
      <c r="C140" s="167"/>
      <c r="D140" s="159">
        <v>0</v>
      </c>
      <c r="E140" s="159">
        <v>0</v>
      </c>
      <c r="F140" s="167"/>
      <c r="G140" s="131">
        <f t="shared" si="11"/>
        <v>0</v>
      </c>
      <c r="H140" s="160">
        <v>43684</v>
      </c>
      <c r="I140" s="158">
        <v>63217.69</v>
      </c>
      <c r="J140" s="176" t="s">
        <v>47</v>
      </c>
      <c r="K140" s="135" t="s">
        <v>32</v>
      </c>
      <c r="L140" s="161" t="s">
        <v>38</v>
      </c>
      <c r="M140" s="162">
        <v>43684</v>
      </c>
      <c r="N140" s="177" t="s">
        <v>70</v>
      </c>
    </row>
    <row r="141" spans="1:14" s="65" customFormat="1" ht="15" customHeight="1" x14ac:dyDescent="0.25">
      <c r="A141" s="166">
        <v>43684</v>
      </c>
      <c r="B141" s="167">
        <v>105202.09</v>
      </c>
      <c r="C141" s="167"/>
      <c r="D141" s="159">
        <v>0</v>
      </c>
      <c r="E141" s="159">
        <v>0</v>
      </c>
      <c r="F141" s="167"/>
      <c r="G141" s="131">
        <f t="shared" si="11"/>
        <v>0</v>
      </c>
      <c r="H141" s="160">
        <v>43684</v>
      </c>
      <c r="I141" s="158">
        <v>105202.09</v>
      </c>
      <c r="J141" s="176" t="s">
        <v>47</v>
      </c>
      <c r="K141" s="135" t="s">
        <v>32</v>
      </c>
      <c r="L141" s="161" t="s">
        <v>52</v>
      </c>
      <c r="M141" s="162">
        <v>43684</v>
      </c>
      <c r="N141" s="177" t="s">
        <v>70</v>
      </c>
    </row>
    <row r="142" spans="1:14" s="65" customFormat="1" ht="15" customHeight="1" x14ac:dyDescent="0.25">
      <c r="A142" s="166">
        <v>43692</v>
      </c>
      <c r="B142" s="167">
        <v>1654338.29</v>
      </c>
      <c r="C142" s="167"/>
      <c r="D142" s="159">
        <v>0</v>
      </c>
      <c r="E142" s="159">
        <v>0</v>
      </c>
      <c r="F142" s="167"/>
      <c r="G142" s="131">
        <f t="shared" si="11"/>
        <v>0</v>
      </c>
      <c r="H142" s="160">
        <v>43692</v>
      </c>
      <c r="I142" s="158">
        <v>1654338.29</v>
      </c>
      <c r="J142" s="176" t="s">
        <v>47</v>
      </c>
      <c r="K142" s="135" t="s">
        <v>32</v>
      </c>
      <c r="L142" s="161" t="s">
        <v>53</v>
      </c>
      <c r="M142" s="162">
        <v>43692</v>
      </c>
      <c r="N142" s="177" t="s">
        <v>70</v>
      </c>
    </row>
    <row r="143" spans="1:14" s="65" customFormat="1" ht="15" customHeight="1" x14ac:dyDescent="0.25">
      <c r="A143" s="166">
        <v>43692</v>
      </c>
      <c r="B143" s="167">
        <v>82175.87</v>
      </c>
      <c r="C143" s="167"/>
      <c r="D143" s="159">
        <v>0</v>
      </c>
      <c r="E143" s="159">
        <v>0</v>
      </c>
      <c r="F143" s="167"/>
      <c r="G143" s="131">
        <f t="shared" si="11"/>
        <v>0</v>
      </c>
      <c r="H143" s="160">
        <v>43692</v>
      </c>
      <c r="I143" s="158">
        <v>82175.87</v>
      </c>
      <c r="J143" s="176" t="s">
        <v>47</v>
      </c>
      <c r="K143" s="135" t="s">
        <v>32</v>
      </c>
      <c r="L143" s="161" t="s">
        <v>84</v>
      </c>
      <c r="M143" s="162">
        <v>43692</v>
      </c>
      <c r="N143" s="177" t="s">
        <v>59</v>
      </c>
    </row>
    <row r="144" spans="1:14" s="65" customFormat="1" ht="15" customHeight="1" x14ac:dyDescent="0.25">
      <c r="A144" s="166">
        <v>43692</v>
      </c>
      <c r="B144" s="167">
        <v>59078.84</v>
      </c>
      <c r="C144" s="167"/>
      <c r="D144" s="159">
        <v>0</v>
      </c>
      <c r="E144" s="159">
        <v>0</v>
      </c>
      <c r="F144" s="167"/>
      <c r="G144" s="131">
        <f t="shared" si="11"/>
        <v>0</v>
      </c>
      <c r="H144" s="160">
        <v>43692</v>
      </c>
      <c r="I144" s="158">
        <v>59078.84</v>
      </c>
      <c r="J144" s="176" t="s">
        <v>47</v>
      </c>
      <c r="K144" s="135" t="s">
        <v>32</v>
      </c>
      <c r="L144" s="161" t="s">
        <v>35</v>
      </c>
      <c r="M144" s="162">
        <v>43692</v>
      </c>
      <c r="N144" s="177" t="s">
        <v>59</v>
      </c>
    </row>
    <row r="145" spans="1:14" s="65" customFormat="1" ht="15" customHeight="1" x14ac:dyDescent="0.25">
      <c r="A145" s="166">
        <v>43692</v>
      </c>
      <c r="B145" s="167">
        <v>75000</v>
      </c>
      <c r="C145" s="167"/>
      <c r="D145" s="159">
        <v>75000</v>
      </c>
      <c r="E145" s="159">
        <v>0</v>
      </c>
      <c r="F145" s="167"/>
      <c r="G145" s="131">
        <f t="shared" si="11"/>
        <v>75000</v>
      </c>
      <c r="H145" s="119" t="s">
        <v>131</v>
      </c>
      <c r="I145" s="119" t="s">
        <v>131</v>
      </c>
      <c r="J145" s="119" t="s">
        <v>131</v>
      </c>
      <c r="K145" s="119" t="s">
        <v>131</v>
      </c>
      <c r="L145" s="161" t="s">
        <v>90</v>
      </c>
      <c r="M145" s="162">
        <v>43692</v>
      </c>
      <c r="N145" s="177" t="s">
        <v>70</v>
      </c>
    </row>
    <row r="146" spans="1:14" s="65" customFormat="1" ht="15" customHeight="1" x14ac:dyDescent="0.25">
      <c r="A146" s="166">
        <v>43692</v>
      </c>
      <c r="B146" s="167">
        <v>2314.38</v>
      </c>
      <c r="C146" s="167"/>
      <c r="D146" s="159">
        <v>0</v>
      </c>
      <c r="E146" s="159">
        <v>2314.38</v>
      </c>
      <c r="F146" s="167"/>
      <c r="G146" s="131">
        <f t="shared" si="11"/>
        <v>2314.38</v>
      </c>
      <c r="H146" s="119" t="s">
        <v>131</v>
      </c>
      <c r="I146" s="119" t="s">
        <v>131</v>
      </c>
      <c r="J146" s="119" t="s">
        <v>131</v>
      </c>
      <c r="K146" s="119" t="s">
        <v>131</v>
      </c>
      <c r="L146" s="161" t="s">
        <v>89</v>
      </c>
      <c r="M146" s="162">
        <v>43692</v>
      </c>
      <c r="N146" s="177" t="s">
        <v>70</v>
      </c>
    </row>
    <row r="147" spans="1:14" s="65" customFormat="1" ht="15" customHeight="1" x14ac:dyDescent="0.25">
      <c r="A147" s="166">
        <v>43699</v>
      </c>
      <c r="B147" s="167">
        <v>1621439.24</v>
      </c>
      <c r="C147" s="167"/>
      <c r="D147" s="159">
        <v>0</v>
      </c>
      <c r="E147" s="159">
        <v>0</v>
      </c>
      <c r="F147" s="167"/>
      <c r="G147" s="131">
        <f t="shared" si="11"/>
        <v>0</v>
      </c>
      <c r="H147" s="160">
        <v>43699</v>
      </c>
      <c r="I147" s="158">
        <v>1621439.24</v>
      </c>
      <c r="J147" s="176" t="s">
        <v>47</v>
      </c>
      <c r="K147" s="135" t="s">
        <v>32</v>
      </c>
      <c r="L147" s="161" t="s">
        <v>85</v>
      </c>
      <c r="M147" s="162">
        <v>43699</v>
      </c>
      <c r="N147" s="177" t="s">
        <v>70</v>
      </c>
    </row>
    <row r="148" spans="1:14" s="65" customFormat="1" ht="15" customHeight="1" x14ac:dyDescent="0.25">
      <c r="A148" s="166">
        <v>43699</v>
      </c>
      <c r="B148" s="167">
        <v>13764.66</v>
      </c>
      <c r="C148" s="167"/>
      <c r="D148" s="159">
        <v>0</v>
      </c>
      <c r="E148" s="159">
        <v>0</v>
      </c>
      <c r="F148" s="167"/>
      <c r="G148" s="131">
        <f t="shared" si="11"/>
        <v>0</v>
      </c>
      <c r="H148" s="160">
        <v>43699</v>
      </c>
      <c r="I148" s="158">
        <v>13764.66</v>
      </c>
      <c r="J148" s="176" t="s">
        <v>47</v>
      </c>
      <c r="K148" s="135" t="s">
        <v>32</v>
      </c>
      <c r="L148" s="161" t="s">
        <v>33</v>
      </c>
      <c r="M148" s="162">
        <v>43699</v>
      </c>
      <c r="N148" s="177" t="s">
        <v>70</v>
      </c>
    </row>
    <row r="149" spans="1:14" s="65" customFormat="1" ht="15" customHeight="1" x14ac:dyDescent="0.25">
      <c r="A149" s="166">
        <v>43699</v>
      </c>
      <c r="B149" s="167">
        <v>23146.880000000001</v>
      </c>
      <c r="C149" s="167"/>
      <c r="D149" s="159">
        <v>0</v>
      </c>
      <c r="E149" s="159">
        <v>0</v>
      </c>
      <c r="F149" s="167"/>
      <c r="G149" s="131">
        <f t="shared" si="11"/>
        <v>0</v>
      </c>
      <c r="H149" s="160">
        <v>43699</v>
      </c>
      <c r="I149" s="158">
        <v>23146.880000000001</v>
      </c>
      <c r="J149" s="176" t="s">
        <v>47</v>
      </c>
      <c r="K149" s="135" t="s">
        <v>32</v>
      </c>
      <c r="L149" s="161" t="s">
        <v>34</v>
      </c>
      <c r="M149" s="162">
        <v>43699</v>
      </c>
      <c r="N149" s="177" t="s">
        <v>70</v>
      </c>
    </row>
    <row r="150" spans="1:14" s="65" customFormat="1" ht="15" customHeight="1" x14ac:dyDescent="0.25">
      <c r="A150" s="166">
        <v>43699</v>
      </c>
      <c r="B150" s="167">
        <v>34633</v>
      </c>
      <c r="C150" s="167"/>
      <c r="D150" s="159">
        <v>0</v>
      </c>
      <c r="E150" s="159">
        <v>0</v>
      </c>
      <c r="F150" s="167">
        <v>34633</v>
      </c>
      <c r="G150" s="131">
        <f t="shared" si="11"/>
        <v>34633</v>
      </c>
      <c r="H150" s="119" t="s">
        <v>131</v>
      </c>
      <c r="I150" s="119" t="s">
        <v>131</v>
      </c>
      <c r="J150" s="119" t="s">
        <v>131</v>
      </c>
      <c r="K150" s="119" t="s">
        <v>131</v>
      </c>
      <c r="L150" s="161" t="s">
        <v>39</v>
      </c>
      <c r="M150" s="162">
        <v>43699</v>
      </c>
      <c r="N150" s="177" t="s">
        <v>70</v>
      </c>
    </row>
    <row r="151" spans="1:14" s="65" customFormat="1" ht="15" customHeight="1" x14ac:dyDescent="0.25">
      <c r="A151" s="166">
        <v>43699</v>
      </c>
      <c r="B151" s="167">
        <v>75000</v>
      </c>
      <c r="C151" s="167"/>
      <c r="D151" s="159">
        <v>75000</v>
      </c>
      <c r="E151" s="159">
        <v>0</v>
      </c>
      <c r="F151" s="167"/>
      <c r="G151" s="131">
        <f t="shared" si="11"/>
        <v>75000</v>
      </c>
      <c r="H151" s="119" t="s">
        <v>131</v>
      </c>
      <c r="I151" s="119" t="s">
        <v>131</v>
      </c>
      <c r="J151" s="119" t="s">
        <v>131</v>
      </c>
      <c r="K151" s="119" t="s">
        <v>131</v>
      </c>
      <c r="L151" s="161" t="s">
        <v>42</v>
      </c>
      <c r="M151" s="162">
        <v>43699</v>
      </c>
      <c r="N151" s="177" t="s">
        <v>70</v>
      </c>
    </row>
    <row r="152" spans="1:14" s="65" customFormat="1" ht="15" customHeight="1" x14ac:dyDescent="0.25">
      <c r="A152" s="166">
        <v>43699</v>
      </c>
      <c r="B152" s="167">
        <v>580.41999999999996</v>
      </c>
      <c r="C152" s="167"/>
      <c r="D152" s="159"/>
      <c r="E152" s="159">
        <v>580.41999999999996</v>
      </c>
      <c r="F152" s="167"/>
      <c r="G152" s="131">
        <f t="shared" si="11"/>
        <v>580.41999999999996</v>
      </c>
      <c r="H152" s="119" t="s">
        <v>131</v>
      </c>
      <c r="I152" s="119" t="s">
        <v>131</v>
      </c>
      <c r="J152" s="119" t="s">
        <v>131</v>
      </c>
      <c r="K152" s="119" t="s">
        <v>131</v>
      </c>
      <c r="L152" s="161" t="s">
        <v>73</v>
      </c>
      <c r="M152" s="162">
        <v>43699</v>
      </c>
      <c r="N152" s="177" t="s">
        <v>70</v>
      </c>
    </row>
    <row r="153" spans="1:14" s="65" customFormat="1" ht="15" customHeight="1" x14ac:dyDescent="0.25">
      <c r="A153" s="166">
        <v>43706</v>
      </c>
      <c r="B153" s="167">
        <v>5154.41</v>
      </c>
      <c r="C153" s="167"/>
      <c r="D153" s="159">
        <v>0</v>
      </c>
      <c r="E153" s="159">
        <v>0</v>
      </c>
      <c r="F153" s="167"/>
      <c r="G153" s="131">
        <f t="shared" si="11"/>
        <v>0</v>
      </c>
      <c r="H153" s="160">
        <v>43706</v>
      </c>
      <c r="I153" s="158">
        <v>5154.41</v>
      </c>
      <c r="J153" s="176" t="s">
        <v>47</v>
      </c>
      <c r="K153" s="135" t="s">
        <v>32</v>
      </c>
      <c r="L153" s="161" t="s">
        <v>80</v>
      </c>
      <c r="M153" s="162">
        <v>43706</v>
      </c>
      <c r="N153" s="177" t="s">
        <v>70</v>
      </c>
    </row>
    <row r="154" spans="1:14" s="65" customFormat="1" ht="15" customHeight="1" x14ac:dyDescent="0.25">
      <c r="A154" s="166">
        <v>43706</v>
      </c>
      <c r="B154" s="167">
        <v>109433.41</v>
      </c>
      <c r="C154" s="167"/>
      <c r="D154" s="159">
        <v>0</v>
      </c>
      <c r="E154" s="159">
        <v>0</v>
      </c>
      <c r="F154" s="167"/>
      <c r="G154" s="131">
        <f t="shared" si="11"/>
        <v>0</v>
      </c>
      <c r="H154" s="160">
        <v>43706</v>
      </c>
      <c r="I154" s="158">
        <v>109433.41</v>
      </c>
      <c r="J154" s="176" t="s">
        <v>47</v>
      </c>
      <c r="K154" s="135" t="s">
        <v>32</v>
      </c>
      <c r="L154" s="161" t="s">
        <v>82</v>
      </c>
      <c r="M154" s="162">
        <v>43706</v>
      </c>
      <c r="N154" s="177" t="s">
        <v>70</v>
      </c>
    </row>
    <row r="155" spans="1:14" s="65" customFormat="1" ht="15" customHeight="1" x14ac:dyDescent="0.25">
      <c r="A155" s="166">
        <v>43707</v>
      </c>
      <c r="B155" s="167">
        <v>1978.9</v>
      </c>
      <c r="C155" s="167"/>
      <c r="D155" s="159">
        <v>0</v>
      </c>
      <c r="E155" s="159">
        <v>0</v>
      </c>
      <c r="F155" s="167"/>
      <c r="G155" s="131">
        <f t="shared" si="11"/>
        <v>0</v>
      </c>
      <c r="H155" s="160">
        <v>43707</v>
      </c>
      <c r="I155" s="158">
        <v>1978.9</v>
      </c>
      <c r="J155" s="176" t="s">
        <v>47</v>
      </c>
      <c r="K155" s="135" t="s">
        <v>32</v>
      </c>
      <c r="L155" s="161" t="s">
        <v>91</v>
      </c>
      <c r="M155" s="162">
        <v>43707</v>
      </c>
      <c r="N155" s="177" t="s">
        <v>70</v>
      </c>
    </row>
    <row r="156" spans="1:14" s="65" customFormat="1" ht="15" customHeight="1" x14ac:dyDescent="0.25">
      <c r="A156" s="166">
        <v>43707</v>
      </c>
      <c r="B156" s="167">
        <v>174.54</v>
      </c>
      <c r="C156" s="167"/>
      <c r="D156" s="159">
        <v>0</v>
      </c>
      <c r="E156" s="159">
        <v>0</v>
      </c>
      <c r="F156" s="167"/>
      <c r="G156" s="131">
        <f t="shared" si="11"/>
        <v>0</v>
      </c>
      <c r="H156" s="160">
        <v>43707</v>
      </c>
      <c r="I156" s="158">
        <v>174.54</v>
      </c>
      <c r="J156" s="176" t="s">
        <v>47</v>
      </c>
      <c r="K156" s="135" t="s">
        <v>32</v>
      </c>
      <c r="L156" s="161" t="s">
        <v>97</v>
      </c>
      <c r="M156" s="162">
        <v>43707</v>
      </c>
      <c r="N156" s="177" t="s">
        <v>70</v>
      </c>
    </row>
    <row r="157" spans="1:14" s="65" customFormat="1" ht="15" customHeight="1" x14ac:dyDescent="0.25">
      <c r="A157" s="166">
        <v>43707</v>
      </c>
      <c r="B157" s="167">
        <v>2531.75</v>
      </c>
      <c r="C157" s="167"/>
      <c r="D157" s="159">
        <v>0</v>
      </c>
      <c r="E157" s="159">
        <v>0</v>
      </c>
      <c r="F157" s="167"/>
      <c r="G157" s="131">
        <f t="shared" si="11"/>
        <v>0</v>
      </c>
      <c r="H157" s="160">
        <v>43707</v>
      </c>
      <c r="I157" s="158">
        <v>2531.75</v>
      </c>
      <c r="J157" s="176" t="s">
        <v>47</v>
      </c>
      <c r="K157" s="135" t="s">
        <v>32</v>
      </c>
      <c r="L157" s="161" t="s">
        <v>98</v>
      </c>
      <c r="M157" s="162">
        <v>43707</v>
      </c>
      <c r="N157" s="177" t="s">
        <v>70</v>
      </c>
    </row>
    <row r="158" spans="1:14" s="188" customFormat="1" ht="15" customHeight="1" thickBot="1" x14ac:dyDescent="0.3">
      <c r="A158" s="198" t="s">
        <v>133</v>
      </c>
      <c r="B158" s="199">
        <f>SUM(B139:B157)</f>
        <v>4350506.74</v>
      </c>
      <c r="C158" s="199">
        <f t="shared" ref="C158:I158" si="12">SUM(C139:C157)</f>
        <v>0</v>
      </c>
      <c r="D158" s="199">
        <f t="shared" si="12"/>
        <v>150000</v>
      </c>
      <c r="E158" s="199">
        <f t="shared" si="12"/>
        <v>2894.8</v>
      </c>
      <c r="F158" s="199">
        <f t="shared" si="12"/>
        <v>34633</v>
      </c>
      <c r="G158" s="199">
        <f t="shared" si="12"/>
        <v>187527.80000000002</v>
      </c>
      <c r="H158" s="199"/>
      <c r="I158" s="199">
        <f t="shared" si="12"/>
        <v>4162978.94</v>
      </c>
      <c r="J158" s="206"/>
      <c r="K158" s="207"/>
      <c r="L158" s="208"/>
      <c r="M158" s="209"/>
      <c r="N158" s="210"/>
    </row>
    <row r="159" spans="1:14" ht="19.5" customHeight="1" x14ac:dyDescent="0.2">
      <c r="A159" s="189" t="s">
        <v>100</v>
      </c>
      <c r="B159" s="211"/>
      <c r="C159" s="211"/>
      <c r="D159" s="211"/>
      <c r="E159" s="211"/>
      <c r="F159" s="211"/>
      <c r="G159" s="191">
        <f t="shared" si="11"/>
        <v>0</v>
      </c>
      <c r="H159" s="212"/>
      <c r="I159" s="213"/>
      <c r="J159" s="214"/>
      <c r="K159" s="215"/>
      <c r="L159" s="216"/>
      <c r="M159" s="217"/>
      <c r="N159" s="218"/>
    </row>
    <row r="160" spans="1:14" s="65" customFormat="1" ht="15" customHeight="1" x14ac:dyDescent="0.25">
      <c r="A160" s="166">
        <v>43713</v>
      </c>
      <c r="B160" s="167">
        <v>411758.05</v>
      </c>
      <c r="C160" s="167"/>
      <c r="D160" s="159">
        <v>0</v>
      </c>
      <c r="E160" s="159">
        <v>0</v>
      </c>
      <c r="F160" s="167"/>
      <c r="G160" s="131">
        <f t="shared" si="11"/>
        <v>0</v>
      </c>
      <c r="H160" s="160">
        <v>43713</v>
      </c>
      <c r="I160" s="158">
        <v>411758.05</v>
      </c>
      <c r="J160" s="176" t="s">
        <v>47</v>
      </c>
      <c r="K160" s="135" t="s">
        <v>32</v>
      </c>
      <c r="L160" s="161" t="s">
        <v>52</v>
      </c>
      <c r="M160" s="162">
        <v>43713</v>
      </c>
      <c r="N160" s="177" t="s">
        <v>60</v>
      </c>
    </row>
    <row r="161" spans="1:14" s="65" customFormat="1" ht="15" customHeight="1" x14ac:dyDescent="0.25">
      <c r="A161" s="166">
        <v>43713</v>
      </c>
      <c r="B161" s="167">
        <v>77815.14</v>
      </c>
      <c r="C161" s="167"/>
      <c r="D161" s="159">
        <v>0</v>
      </c>
      <c r="E161" s="159">
        <v>0</v>
      </c>
      <c r="F161" s="167"/>
      <c r="G161" s="131">
        <f t="shared" si="11"/>
        <v>0</v>
      </c>
      <c r="H161" s="160">
        <v>43713</v>
      </c>
      <c r="I161" s="158">
        <v>77815.14</v>
      </c>
      <c r="J161" s="176" t="s">
        <v>47</v>
      </c>
      <c r="K161" s="135" t="s">
        <v>32</v>
      </c>
      <c r="L161" s="161" t="s">
        <v>53</v>
      </c>
      <c r="M161" s="162">
        <v>43713</v>
      </c>
      <c r="N161" s="177" t="s">
        <v>70</v>
      </c>
    </row>
    <row r="162" spans="1:14" s="65" customFormat="1" ht="15" customHeight="1" x14ac:dyDescent="0.25">
      <c r="A162" s="166">
        <v>43721</v>
      </c>
      <c r="B162" s="167">
        <v>1618319.31</v>
      </c>
      <c r="C162" s="167"/>
      <c r="D162" s="159">
        <v>0</v>
      </c>
      <c r="E162" s="159">
        <v>0</v>
      </c>
      <c r="F162" s="167"/>
      <c r="G162" s="131">
        <f t="shared" si="11"/>
        <v>0</v>
      </c>
      <c r="H162" s="160">
        <v>43721</v>
      </c>
      <c r="I162" s="158">
        <v>1618319.31</v>
      </c>
      <c r="J162" s="176" t="s">
        <v>47</v>
      </c>
      <c r="K162" s="135" t="s">
        <v>32</v>
      </c>
      <c r="L162" s="161" t="s">
        <v>84</v>
      </c>
      <c r="M162" s="162">
        <v>43721</v>
      </c>
      <c r="N162" s="177" t="s">
        <v>70</v>
      </c>
    </row>
    <row r="163" spans="1:14" s="65" customFormat="1" ht="15" customHeight="1" x14ac:dyDescent="0.25">
      <c r="A163" s="166">
        <v>43721</v>
      </c>
      <c r="B163" s="167">
        <v>88118.64</v>
      </c>
      <c r="C163" s="167"/>
      <c r="D163" s="159">
        <v>0</v>
      </c>
      <c r="E163" s="159">
        <v>0</v>
      </c>
      <c r="F163" s="167"/>
      <c r="G163" s="131">
        <f t="shared" si="11"/>
        <v>0</v>
      </c>
      <c r="H163" s="160">
        <v>43721</v>
      </c>
      <c r="I163" s="158">
        <v>88118.64</v>
      </c>
      <c r="J163" s="176" t="s">
        <v>47</v>
      </c>
      <c r="K163" s="135" t="s">
        <v>32</v>
      </c>
      <c r="L163" s="161" t="s">
        <v>35</v>
      </c>
      <c r="M163" s="162">
        <v>43721</v>
      </c>
      <c r="N163" s="177" t="s">
        <v>59</v>
      </c>
    </row>
    <row r="164" spans="1:14" s="65" customFormat="1" ht="15" customHeight="1" x14ac:dyDescent="0.25">
      <c r="A164" s="166">
        <v>43721</v>
      </c>
      <c r="B164" s="167">
        <v>64529.26</v>
      </c>
      <c r="C164" s="167"/>
      <c r="D164" s="159">
        <v>0</v>
      </c>
      <c r="E164" s="159">
        <v>0</v>
      </c>
      <c r="F164" s="167"/>
      <c r="G164" s="131">
        <f t="shared" si="11"/>
        <v>0</v>
      </c>
      <c r="H164" s="160">
        <v>43721</v>
      </c>
      <c r="I164" s="158">
        <v>64529.26</v>
      </c>
      <c r="J164" s="176" t="s">
        <v>47</v>
      </c>
      <c r="K164" s="135" t="s">
        <v>32</v>
      </c>
      <c r="L164" s="161" t="s">
        <v>36</v>
      </c>
      <c r="M164" s="162">
        <v>43721</v>
      </c>
      <c r="N164" s="177" t="s">
        <v>59</v>
      </c>
    </row>
    <row r="165" spans="1:14" s="65" customFormat="1" ht="15" customHeight="1" x14ac:dyDescent="0.25">
      <c r="A165" s="166">
        <v>43721</v>
      </c>
      <c r="B165" s="167">
        <v>75000</v>
      </c>
      <c r="C165" s="167"/>
      <c r="D165" s="159">
        <v>75000</v>
      </c>
      <c r="E165" s="159">
        <v>0</v>
      </c>
      <c r="F165" s="167"/>
      <c r="G165" s="131">
        <f t="shared" si="11"/>
        <v>75000</v>
      </c>
      <c r="H165" s="119" t="s">
        <v>131</v>
      </c>
      <c r="I165" s="119" t="s">
        <v>131</v>
      </c>
      <c r="J165" s="119" t="s">
        <v>131</v>
      </c>
      <c r="K165" s="119" t="s">
        <v>131</v>
      </c>
      <c r="L165" s="161" t="s">
        <v>42</v>
      </c>
      <c r="M165" s="162">
        <v>43721</v>
      </c>
      <c r="N165" s="177" t="s">
        <v>70</v>
      </c>
    </row>
    <row r="166" spans="1:14" s="65" customFormat="1" ht="15" customHeight="1" x14ac:dyDescent="0.25">
      <c r="A166" s="166">
        <v>43721</v>
      </c>
      <c r="B166" s="167">
        <v>1415.33</v>
      </c>
      <c r="C166" s="167"/>
      <c r="D166" s="159"/>
      <c r="E166" s="159">
        <v>1415.33</v>
      </c>
      <c r="F166" s="167"/>
      <c r="G166" s="131">
        <f t="shared" si="11"/>
        <v>1415.33</v>
      </c>
      <c r="H166" s="119" t="s">
        <v>131</v>
      </c>
      <c r="I166" s="119" t="s">
        <v>131</v>
      </c>
      <c r="J166" s="119" t="s">
        <v>131</v>
      </c>
      <c r="K166" s="119" t="s">
        <v>131</v>
      </c>
      <c r="L166" s="161" t="s">
        <v>73</v>
      </c>
      <c r="M166" s="162">
        <v>43721</v>
      </c>
      <c r="N166" s="177" t="s">
        <v>70</v>
      </c>
    </row>
    <row r="167" spans="1:14" s="65" customFormat="1" ht="15" customHeight="1" x14ac:dyDescent="0.25">
      <c r="A167" s="166">
        <v>43732</v>
      </c>
      <c r="B167" s="167">
        <v>1585308.88</v>
      </c>
      <c r="C167" s="167"/>
      <c r="D167" s="159">
        <v>0</v>
      </c>
      <c r="E167" s="159">
        <v>0</v>
      </c>
      <c r="F167" s="167"/>
      <c r="G167" s="131">
        <f t="shared" si="11"/>
        <v>0</v>
      </c>
      <c r="H167" s="160">
        <v>43732</v>
      </c>
      <c r="I167" s="158">
        <v>1585308.88</v>
      </c>
      <c r="J167" s="176" t="s">
        <v>47</v>
      </c>
      <c r="K167" s="135" t="s">
        <v>32</v>
      </c>
      <c r="L167" s="161" t="s">
        <v>43</v>
      </c>
      <c r="M167" s="162">
        <v>43732</v>
      </c>
      <c r="N167" s="177" t="s">
        <v>70</v>
      </c>
    </row>
    <row r="168" spans="1:14" s="65" customFormat="1" ht="15" customHeight="1" x14ac:dyDescent="0.25">
      <c r="A168" s="166">
        <v>43732</v>
      </c>
      <c r="B168" s="167">
        <v>16072.58</v>
      </c>
      <c r="C168" s="167"/>
      <c r="D168" s="159">
        <v>0</v>
      </c>
      <c r="E168" s="159">
        <v>0</v>
      </c>
      <c r="F168" s="167"/>
      <c r="G168" s="131">
        <f t="shared" si="11"/>
        <v>0</v>
      </c>
      <c r="H168" s="160">
        <v>43732</v>
      </c>
      <c r="I168" s="158">
        <v>16072.58</v>
      </c>
      <c r="J168" s="176" t="s">
        <v>47</v>
      </c>
      <c r="K168" s="135" t="s">
        <v>32</v>
      </c>
      <c r="L168" s="161" t="s">
        <v>90</v>
      </c>
      <c r="M168" s="162">
        <v>43732</v>
      </c>
      <c r="N168" s="177" t="s">
        <v>70</v>
      </c>
    </row>
    <row r="169" spans="1:14" s="65" customFormat="1" ht="15" customHeight="1" x14ac:dyDescent="0.25">
      <c r="A169" s="166">
        <v>43732</v>
      </c>
      <c r="B169" s="167">
        <v>24162.16</v>
      </c>
      <c r="C169" s="167"/>
      <c r="D169" s="159">
        <v>0</v>
      </c>
      <c r="E169" s="159">
        <v>0</v>
      </c>
      <c r="F169" s="167"/>
      <c r="G169" s="131">
        <f t="shared" si="11"/>
        <v>0</v>
      </c>
      <c r="H169" s="160">
        <v>43732</v>
      </c>
      <c r="I169" s="158">
        <v>24162.16</v>
      </c>
      <c r="J169" s="176" t="s">
        <v>47</v>
      </c>
      <c r="K169" s="135" t="s">
        <v>32</v>
      </c>
      <c r="L169" s="161" t="s">
        <v>89</v>
      </c>
      <c r="M169" s="162">
        <v>43732</v>
      </c>
      <c r="N169" s="177" t="s">
        <v>70</v>
      </c>
    </row>
    <row r="170" spans="1:14" s="65" customFormat="1" ht="15" customHeight="1" x14ac:dyDescent="0.25">
      <c r="A170" s="166">
        <v>43732</v>
      </c>
      <c r="B170" s="167">
        <v>33895</v>
      </c>
      <c r="C170" s="167"/>
      <c r="D170" s="159">
        <v>0</v>
      </c>
      <c r="E170" s="159">
        <v>0</v>
      </c>
      <c r="F170" s="167">
        <v>33895</v>
      </c>
      <c r="G170" s="131">
        <f t="shared" si="11"/>
        <v>33895</v>
      </c>
      <c r="H170" s="119" t="s">
        <v>131</v>
      </c>
      <c r="I170" s="119" t="s">
        <v>131</v>
      </c>
      <c r="J170" s="119" t="s">
        <v>131</v>
      </c>
      <c r="K170" s="119" t="s">
        <v>131</v>
      </c>
      <c r="L170" s="161" t="s">
        <v>80</v>
      </c>
      <c r="M170" s="162">
        <v>43732</v>
      </c>
      <c r="N170" s="177" t="s">
        <v>70</v>
      </c>
    </row>
    <row r="171" spans="1:14" s="65" customFormat="1" ht="15" customHeight="1" x14ac:dyDescent="0.25">
      <c r="A171" s="166">
        <v>43732</v>
      </c>
      <c r="B171" s="167">
        <v>75000</v>
      </c>
      <c r="C171" s="167"/>
      <c r="D171" s="159">
        <v>75000</v>
      </c>
      <c r="E171" s="159">
        <v>0</v>
      </c>
      <c r="F171" s="167"/>
      <c r="G171" s="131">
        <f t="shared" si="11"/>
        <v>75000</v>
      </c>
      <c r="H171" s="119" t="s">
        <v>131</v>
      </c>
      <c r="I171" s="119" t="s">
        <v>131</v>
      </c>
      <c r="J171" s="119" t="s">
        <v>131</v>
      </c>
      <c r="K171" s="119" t="s">
        <v>131</v>
      </c>
      <c r="L171" s="161" t="s">
        <v>82</v>
      </c>
      <c r="M171" s="162">
        <v>43732</v>
      </c>
      <c r="N171" s="177" t="s">
        <v>70</v>
      </c>
    </row>
    <row r="172" spans="1:14" s="65" customFormat="1" ht="15" customHeight="1" x14ac:dyDescent="0.25">
      <c r="A172" s="166">
        <v>43732</v>
      </c>
      <c r="B172" s="167">
        <v>530.75</v>
      </c>
      <c r="C172" s="167"/>
      <c r="D172" s="159"/>
      <c r="E172" s="159">
        <v>530.75</v>
      </c>
      <c r="F172" s="167"/>
      <c r="G172" s="131">
        <f t="shared" si="11"/>
        <v>530.75</v>
      </c>
      <c r="H172" s="119" t="s">
        <v>131</v>
      </c>
      <c r="I172" s="119" t="s">
        <v>131</v>
      </c>
      <c r="J172" s="119" t="s">
        <v>131</v>
      </c>
      <c r="K172" s="119" t="s">
        <v>131</v>
      </c>
      <c r="L172" s="161" t="s">
        <v>91</v>
      </c>
      <c r="M172" s="162">
        <v>43732</v>
      </c>
      <c r="N172" s="177" t="s">
        <v>70</v>
      </c>
    </row>
    <row r="173" spans="1:14" s="65" customFormat="1" ht="15" customHeight="1" x14ac:dyDescent="0.25">
      <c r="A173" s="166">
        <v>43735</v>
      </c>
      <c r="B173" s="167">
        <v>5154.41</v>
      </c>
      <c r="C173" s="167"/>
      <c r="D173" s="159">
        <v>0</v>
      </c>
      <c r="E173" s="159">
        <v>0</v>
      </c>
      <c r="F173" s="167"/>
      <c r="G173" s="131">
        <f t="shared" si="11"/>
        <v>0</v>
      </c>
      <c r="H173" s="160">
        <v>43735</v>
      </c>
      <c r="I173" s="158">
        <v>5154.41</v>
      </c>
      <c r="J173" s="176" t="s">
        <v>47</v>
      </c>
      <c r="K173" s="135" t="s">
        <v>32</v>
      </c>
      <c r="L173" s="161" t="s">
        <v>85</v>
      </c>
      <c r="M173" s="162">
        <v>43735</v>
      </c>
      <c r="N173" s="177" t="s">
        <v>70</v>
      </c>
    </row>
    <row r="174" spans="1:14" s="65" customFormat="1" ht="15" customHeight="1" x14ac:dyDescent="0.25">
      <c r="A174" s="166">
        <v>43735</v>
      </c>
      <c r="B174" s="167">
        <v>109286.96</v>
      </c>
      <c r="C174" s="167"/>
      <c r="D174" s="159">
        <v>0</v>
      </c>
      <c r="E174" s="159">
        <v>0</v>
      </c>
      <c r="F174" s="167"/>
      <c r="G174" s="131">
        <f t="shared" si="11"/>
        <v>0</v>
      </c>
      <c r="H174" s="160">
        <v>43735</v>
      </c>
      <c r="I174" s="158">
        <v>109286.96</v>
      </c>
      <c r="J174" s="176" t="s">
        <v>47</v>
      </c>
      <c r="K174" s="135" t="s">
        <v>32</v>
      </c>
      <c r="L174" s="161" t="s">
        <v>33</v>
      </c>
      <c r="M174" s="162">
        <v>43735</v>
      </c>
      <c r="N174" s="177" t="s">
        <v>70</v>
      </c>
    </row>
    <row r="175" spans="1:14" s="188" customFormat="1" ht="15" customHeight="1" x14ac:dyDescent="0.25">
      <c r="A175" s="180" t="s">
        <v>133</v>
      </c>
      <c r="B175" s="181">
        <f>SUM(B160:B174)</f>
        <v>4186366.47</v>
      </c>
      <c r="C175" s="181">
        <f t="shared" ref="C175:I175" si="13">SUM(C160:C174)</f>
        <v>0</v>
      </c>
      <c r="D175" s="181">
        <f t="shared" si="13"/>
        <v>150000</v>
      </c>
      <c r="E175" s="181">
        <f t="shared" si="13"/>
        <v>1946.08</v>
      </c>
      <c r="F175" s="181">
        <f t="shared" si="13"/>
        <v>33895</v>
      </c>
      <c r="G175" s="181">
        <f t="shared" si="13"/>
        <v>185841.08000000002</v>
      </c>
      <c r="H175" s="181"/>
      <c r="I175" s="181">
        <f t="shared" si="13"/>
        <v>4000525.39</v>
      </c>
      <c r="J175" s="183"/>
      <c r="K175" s="184"/>
      <c r="L175" s="185"/>
      <c r="M175" s="186"/>
      <c r="N175" s="187"/>
    </row>
    <row r="176" spans="1:14" x14ac:dyDescent="0.2">
      <c r="A176" s="49"/>
      <c r="B176" s="34"/>
      <c r="C176" s="34"/>
      <c r="D176" s="27"/>
      <c r="E176" s="27"/>
      <c r="F176" s="34"/>
      <c r="G176" s="28">
        <f t="shared" si="11"/>
        <v>0</v>
      </c>
      <c r="H176" s="29"/>
      <c r="I176" s="30"/>
      <c r="J176" s="75"/>
      <c r="K176" s="32"/>
      <c r="L176" s="33"/>
      <c r="M176" s="26"/>
      <c r="N176" s="53"/>
    </row>
    <row r="177" spans="1:14" ht="19.5" customHeight="1" x14ac:dyDescent="0.2">
      <c r="A177" s="111" t="s">
        <v>27</v>
      </c>
      <c r="B177" s="102"/>
      <c r="C177" s="102"/>
      <c r="D177" s="102"/>
      <c r="E177" s="102"/>
      <c r="F177" s="102"/>
      <c r="G177" s="95">
        <f t="shared" si="11"/>
        <v>0</v>
      </c>
      <c r="H177" s="103"/>
      <c r="I177" s="104"/>
      <c r="J177" s="105"/>
      <c r="K177" s="106"/>
      <c r="L177" s="107"/>
      <c r="M177" s="108"/>
      <c r="N177" s="109"/>
    </row>
    <row r="178" spans="1:14" s="65" customFormat="1" ht="15" customHeight="1" x14ac:dyDescent="0.25">
      <c r="A178" s="166">
        <v>43742</v>
      </c>
      <c r="B178" s="167">
        <v>80704.899999999994</v>
      </c>
      <c r="C178" s="167"/>
      <c r="D178" s="159">
        <v>0</v>
      </c>
      <c r="E178" s="159">
        <v>0</v>
      </c>
      <c r="F178" s="167"/>
      <c r="G178" s="131">
        <f t="shared" si="11"/>
        <v>0</v>
      </c>
      <c r="H178" s="160">
        <v>43742</v>
      </c>
      <c r="I178" s="158">
        <v>80704.899999999994</v>
      </c>
      <c r="J178" s="176" t="s">
        <v>47</v>
      </c>
      <c r="K178" s="135" t="s">
        <v>32</v>
      </c>
      <c r="L178" s="161" t="s">
        <v>52</v>
      </c>
      <c r="M178" s="162">
        <v>43742</v>
      </c>
      <c r="N178" s="177" t="s">
        <v>65</v>
      </c>
    </row>
    <row r="179" spans="1:14" s="65" customFormat="1" ht="15" customHeight="1" x14ac:dyDescent="0.25">
      <c r="A179" s="166">
        <v>43742</v>
      </c>
      <c r="B179" s="167">
        <v>349559.24</v>
      </c>
      <c r="C179" s="167"/>
      <c r="D179" s="159">
        <v>0</v>
      </c>
      <c r="E179" s="159">
        <v>0</v>
      </c>
      <c r="F179" s="167"/>
      <c r="G179" s="131">
        <f t="shared" si="11"/>
        <v>0</v>
      </c>
      <c r="H179" s="160">
        <v>43742</v>
      </c>
      <c r="I179" s="158">
        <v>349559.24</v>
      </c>
      <c r="J179" s="176" t="s">
        <v>47</v>
      </c>
      <c r="K179" s="135" t="s">
        <v>32</v>
      </c>
      <c r="L179" s="161" t="s">
        <v>53</v>
      </c>
      <c r="M179" s="162">
        <v>43742</v>
      </c>
      <c r="N179" s="177" t="s">
        <v>60</v>
      </c>
    </row>
    <row r="180" spans="1:14" s="65" customFormat="1" ht="15" customHeight="1" x14ac:dyDescent="0.25">
      <c r="A180" s="166">
        <v>43753</v>
      </c>
      <c r="B180" s="167">
        <v>637103.23</v>
      </c>
      <c r="C180" s="167"/>
      <c r="D180" s="159">
        <v>0</v>
      </c>
      <c r="E180" s="159">
        <v>0</v>
      </c>
      <c r="F180" s="167"/>
      <c r="G180" s="131">
        <f t="shared" si="11"/>
        <v>0</v>
      </c>
      <c r="H180" s="160">
        <v>43753</v>
      </c>
      <c r="I180" s="158">
        <v>637103.23</v>
      </c>
      <c r="J180" s="176" t="s">
        <v>47</v>
      </c>
      <c r="K180" s="135" t="s">
        <v>32</v>
      </c>
      <c r="L180" s="161" t="s">
        <v>84</v>
      </c>
      <c r="M180" s="162">
        <v>43753</v>
      </c>
      <c r="N180" s="177" t="s">
        <v>65</v>
      </c>
    </row>
    <row r="181" spans="1:14" s="65" customFormat="1" ht="15" customHeight="1" x14ac:dyDescent="0.25">
      <c r="A181" s="166">
        <v>43753</v>
      </c>
      <c r="B181" s="167">
        <v>1855.06</v>
      </c>
      <c r="C181" s="167"/>
      <c r="D181" s="159">
        <v>0</v>
      </c>
      <c r="E181" s="159">
        <v>0</v>
      </c>
      <c r="F181" s="167"/>
      <c r="G181" s="131">
        <f t="shared" si="11"/>
        <v>0</v>
      </c>
      <c r="H181" s="160">
        <v>43753</v>
      </c>
      <c r="I181" s="158">
        <v>1855.06</v>
      </c>
      <c r="J181" s="176" t="s">
        <v>47</v>
      </c>
      <c r="K181" s="135" t="s">
        <v>32</v>
      </c>
      <c r="L181" s="161" t="s">
        <v>35</v>
      </c>
      <c r="M181" s="162">
        <v>43753</v>
      </c>
      <c r="N181" s="177" t="s">
        <v>60</v>
      </c>
    </row>
    <row r="182" spans="1:14" s="65" customFormat="1" ht="15" customHeight="1" x14ac:dyDescent="0.25">
      <c r="A182" s="166">
        <v>43753</v>
      </c>
      <c r="B182" s="167">
        <v>11939.03</v>
      </c>
      <c r="C182" s="167"/>
      <c r="D182" s="159">
        <v>0</v>
      </c>
      <c r="E182" s="159">
        <v>0</v>
      </c>
      <c r="F182" s="167"/>
      <c r="G182" s="131">
        <f t="shared" si="11"/>
        <v>0</v>
      </c>
      <c r="H182" s="160">
        <v>43753</v>
      </c>
      <c r="I182" s="158">
        <v>11939.03</v>
      </c>
      <c r="J182" s="176" t="s">
        <v>47</v>
      </c>
      <c r="K182" s="135" t="s">
        <v>32</v>
      </c>
      <c r="L182" s="161" t="s">
        <v>36</v>
      </c>
      <c r="M182" s="162">
        <v>43753</v>
      </c>
      <c r="N182" s="177" t="s">
        <v>65</v>
      </c>
    </row>
    <row r="183" spans="1:14" s="65" customFormat="1" ht="15" customHeight="1" x14ac:dyDescent="0.25">
      <c r="A183" s="166">
        <v>43753</v>
      </c>
      <c r="B183" s="167">
        <v>86574.81</v>
      </c>
      <c r="C183" s="167"/>
      <c r="D183" s="159">
        <v>0</v>
      </c>
      <c r="E183" s="159">
        <v>0</v>
      </c>
      <c r="F183" s="167"/>
      <c r="G183" s="131">
        <f t="shared" si="11"/>
        <v>0</v>
      </c>
      <c r="H183" s="160">
        <v>43753</v>
      </c>
      <c r="I183" s="158">
        <v>86574.81</v>
      </c>
      <c r="J183" s="176" t="s">
        <v>47</v>
      </c>
      <c r="K183" s="135" t="s">
        <v>32</v>
      </c>
      <c r="L183" s="161" t="s">
        <v>43</v>
      </c>
      <c r="M183" s="162">
        <v>43753</v>
      </c>
      <c r="N183" s="177" t="s">
        <v>59</v>
      </c>
    </row>
    <row r="184" spans="1:14" s="65" customFormat="1" ht="15" customHeight="1" x14ac:dyDescent="0.25">
      <c r="A184" s="166">
        <v>43753</v>
      </c>
      <c r="B184" s="167">
        <v>61152.95</v>
      </c>
      <c r="C184" s="167"/>
      <c r="D184" s="159">
        <v>0</v>
      </c>
      <c r="E184" s="159">
        <v>0</v>
      </c>
      <c r="F184" s="167"/>
      <c r="G184" s="131">
        <f t="shared" si="11"/>
        <v>0</v>
      </c>
      <c r="H184" s="160">
        <v>43753</v>
      </c>
      <c r="I184" s="158">
        <v>61152.95</v>
      </c>
      <c r="J184" s="176" t="s">
        <v>47</v>
      </c>
      <c r="K184" s="135" t="s">
        <v>32</v>
      </c>
      <c r="L184" s="161" t="s">
        <v>90</v>
      </c>
      <c r="M184" s="162">
        <v>43753</v>
      </c>
      <c r="N184" s="177" t="s">
        <v>59</v>
      </c>
    </row>
    <row r="185" spans="1:14" s="65" customFormat="1" ht="15" customHeight="1" x14ac:dyDescent="0.25">
      <c r="A185" s="166">
        <v>43753</v>
      </c>
      <c r="B185" s="167">
        <v>1422635.76</v>
      </c>
      <c r="C185" s="167"/>
      <c r="D185" s="159">
        <v>0</v>
      </c>
      <c r="E185" s="159">
        <v>0</v>
      </c>
      <c r="F185" s="167"/>
      <c r="G185" s="131">
        <f t="shared" si="11"/>
        <v>0</v>
      </c>
      <c r="H185" s="160">
        <v>43753</v>
      </c>
      <c r="I185" s="158">
        <v>1422635.76</v>
      </c>
      <c r="J185" s="176" t="s">
        <v>47</v>
      </c>
      <c r="K185" s="135" t="s">
        <v>32</v>
      </c>
      <c r="L185" s="161" t="s">
        <v>89</v>
      </c>
      <c r="M185" s="162">
        <v>43753</v>
      </c>
      <c r="N185" s="177" t="s">
        <v>65</v>
      </c>
    </row>
    <row r="186" spans="1:14" s="65" customFormat="1" ht="15" customHeight="1" x14ac:dyDescent="0.25">
      <c r="A186" s="166">
        <v>43753</v>
      </c>
      <c r="B186" s="167">
        <v>75000</v>
      </c>
      <c r="C186" s="167"/>
      <c r="D186" s="159">
        <v>75000</v>
      </c>
      <c r="E186" s="159">
        <v>0</v>
      </c>
      <c r="F186" s="167"/>
      <c r="G186" s="131">
        <f t="shared" si="11"/>
        <v>75000</v>
      </c>
      <c r="H186" s="119" t="s">
        <v>131</v>
      </c>
      <c r="I186" s="119" t="s">
        <v>131</v>
      </c>
      <c r="J186" s="119" t="s">
        <v>131</v>
      </c>
      <c r="K186" s="119" t="s">
        <v>131</v>
      </c>
      <c r="L186" s="161" t="s">
        <v>34</v>
      </c>
      <c r="M186" s="162">
        <v>43753</v>
      </c>
      <c r="N186" s="177" t="s">
        <v>65</v>
      </c>
    </row>
    <row r="187" spans="1:14" s="65" customFormat="1" ht="15" customHeight="1" x14ac:dyDescent="0.25">
      <c r="A187" s="166">
        <v>43753</v>
      </c>
      <c r="B187" s="167">
        <v>673.75</v>
      </c>
      <c r="C187" s="167"/>
      <c r="D187" s="159">
        <v>0</v>
      </c>
      <c r="E187" s="159">
        <v>673.75</v>
      </c>
      <c r="F187" s="167"/>
      <c r="G187" s="131">
        <f t="shared" si="11"/>
        <v>673.75</v>
      </c>
      <c r="H187" s="119" t="s">
        <v>131</v>
      </c>
      <c r="I187" s="119" t="s">
        <v>131</v>
      </c>
      <c r="J187" s="119" t="s">
        <v>131</v>
      </c>
      <c r="K187" s="119" t="s">
        <v>131</v>
      </c>
      <c r="L187" s="161" t="s">
        <v>39</v>
      </c>
      <c r="M187" s="162">
        <v>43753</v>
      </c>
      <c r="N187" s="177" t="s">
        <v>65</v>
      </c>
    </row>
    <row r="188" spans="1:14" s="65" customFormat="1" ht="15" customHeight="1" x14ac:dyDescent="0.25">
      <c r="A188" s="166">
        <v>43762</v>
      </c>
      <c r="B188" s="167">
        <v>1393200.06</v>
      </c>
      <c r="C188" s="167"/>
      <c r="D188" s="159">
        <v>0</v>
      </c>
      <c r="E188" s="159">
        <v>0</v>
      </c>
      <c r="F188" s="167"/>
      <c r="G188" s="131">
        <f t="shared" si="11"/>
        <v>0</v>
      </c>
      <c r="H188" s="160">
        <v>43762</v>
      </c>
      <c r="I188" s="158">
        <v>1393200.06</v>
      </c>
      <c r="J188" s="176" t="s">
        <v>47</v>
      </c>
      <c r="K188" s="135" t="s">
        <v>32</v>
      </c>
      <c r="L188" s="161" t="s">
        <v>42</v>
      </c>
      <c r="M188" s="162">
        <v>43762</v>
      </c>
      <c r="N188" s="177" t="s">
        <v>65</v>
      </c>
    </row>
    <row r="189" spans="1:14" s="65" customFormat="1" ht="15" customHeight="1" x14ac:dyDescent="0.25">
      <c r="A189" s="166">
        <v>43762</v>
      </c>
      <c r="B189" s="167">
        <v>12481.06</v>
      </c>
      <c r="C189" s="167"/>
      <c r="D189" s="159">
        <v>0</v>
      </c>
      <c r="E189" s="159">
        <v>0</v>
      </c>
      <c r="F189" s="167"/>
      <c r="G189" s="131">
        <f t="shared" si="11"/>
        <v>0</v>
      </c>
      <c r="H189" s="160">
        <v>43762</v>
      </c>
      <c r="I189" s="158">
        <v>12481.06</v>
      </c>
      <c r="J189" s="176" t="s">
        <v>47</v>
      </c>
      <c r="K189" s="135" t="s">
        <v>32</v>
      </c>
      <c r="L189" s="161" t="s">
        <v>73</v>
      </c>
      <c r="M189" s="162">
        <v>43762</v>
      </c>
      <c r="N189" s="177" t="s">
        <v>65</v>
      </c>
    </row>
    <row r="190" spans="1:14" s="65" customFormat="1" ht="15" customHeight="1" x14ac:dyDescent="0.25">
      <c r="A190" s="166">
        <v>43762</v>
      </c>
      <c r="B190" s="167">
        <v>20305.21</v>
      </c>
      <c r="C190" s="167"/>
      <c r="D190" s="159">
        <v>0</v>
      </c>
      <c r="E190" s="159">
        <v>0</v>
      </c>
      <c r="F190" s="167"/>
      <c r="G190" s="131">
        <f t="shared" si="11"/>
        <v>0</v>
      </c>
      <c r="H190" s="160">
        <v>43762</v>
      </c>
      <c r="I190" s="158">
        <v>20305.21</v>
      </c>
      <c r="J190" s="176" t="s">
        <v>47</v>
      </c>
      <c r="K190" s="135" t="s">
        <v>32</v>
      </c>
      <c r="L190" s="161" t="s">
        <v>80</v>
      </c>
      <c r="M190" s="162">
        <v>43762</v>
      </c>
      <c r="N190" s="177" t="s">
        <v>65</v>
      </c>
    </row>
    <row r="191" spans="1:14" s="65" customFormat="1" ht="15" customHeight="1" x14ac:dyDescent="0.25">
      <c r="A191" s="166">
        <v>43762</v>
      </c>
      <c r="B191" s="167">
        <v>29966</v>
      </c>
      <c r="C191" s="167"/>
      <c r="D191" s="159">
        <v>0</v>
      </c>
      <c r="E191" s="159">
        <v>0</v>
      </c>
      <c r="F191" s="167">
        <v>29966</v>
      </c>
      <c r="G191" s="131">
        <f t="shared" si="11"/>
        <v>29966</v>
      </c>
      <c r="H191" s="119" t="s">
        <v>131</v>
      </c>
      <c r="I191" s="119" t="s">
        <v>131</v>
      </c>
      <c r="J191" s="119" t="s">
        <v>131</v>
      </c>
      <c r="K191" s="119" t="s">
        <v>131</v>
      </c>
      <c r="L191" s="161" t="s">
        <v>82</v>
      </c>
      <c r="M191" s="162">
        <v>43762</v>
      </c>
      <c r="N191" s="177" t="s">
        <v>65</v>
      </c>
    </row>
    <row r="192" spans="1:14" s="65" customFormat="1" ht="15" customHeight="1" x14ac:dyDescent="0.25">
      <c r="A192" s="166">
        <v>43762</v>
      </c>
      <c r="B192" s="167">
        <v>75000</v>
      </c>
      <c r="C192" s="167"/>
      <c r="D192" s="159">
        <v>75000</v>
      </c>
      <c r="E192" s="159">
        <v>0</v>
      </c>
      <c r="F192" s="167"/>
      <c r="G192" s="131">
        <f t="shared" si="11"/>
        <v>75000</v>
      </c>
      <c r="H192" s="119" t="s">
        <v>131</v>
      </c>
      <c r="I192" s="119" t="s">
        <v>131</v>
      </c>
      <c r="J192" s="119" t="s">
        <v>131</v>
      </c>
      <c r="K192" s="119" t="s">
        <v>131</v>
      </c>
      <c r="L192" s="161" t="s">
        <v>91</v>
      </c>
      <c r="M192" s="162">
        <v>43762</v>
      </c>
      <c r="N192" s="177" t="s">
        <v>65</v>
      </c>
    </row>
    <row r="193" spans="1:14" s="65" customFormat="1" ht="15" customHeight="1" x14ac:dyDescent="0.25">
      <c r="A193" s="166">
        <v>43762</v>
      </c>
      <c r="B193" s="167">
        <v>143.44</v>
      </c>
      <c r="C193" s="167"/>
      <c r="D193" s="159">
        <v>0</v>
      </c>
      <c r="E193" s="159">
        <v>143.44</v>
      </c>
      <c r="F193" s="167"/>
      <c r="G193" s="131">
        <f t="shared" si="11"/>
        <v>143.44</v>
      </c>
      <c r="H193" s="119" t="s">
        <v>131</v>
      </c>
      <c r="I193" s="119" t="s">
        <v>131</v>
      </c>
      <c r="J193" s="119" t="s">
        <v>131</v>
      </c>
      <c r="K193" s="119" t="s">
        <v>131</v>
      </c>
      <c r="L193" s="161" t="s">
        <v>97</v>
      </c>
      <c r="M193" s="162">
        <v>43762</v>
      </c>
      <c r="N193" s="177" t="s">
        <v>65</v>
      </c>
    </row>
    <row r="194" spans="1:14" s="65" customFormat="1" ht="15" customHeight="1" x14ac:dyDescent="0.25">
      <c r="A194" s="166">
        <v>43768</v>
      </c>
      <c r="B194" s="167">
        <v>5154.41</v>
      </c>
      <c r="C194" s="167"/>
      <c r="D194" s="159">
        <v>0</v>
      </c>
      <c r="E194" s="159">
        <v>0</v>
      </c>
      <c r="F194" s="167"/>
      <c r="G194" s="131">
        <f t="shared" si="11"/>
        <v>0</v>
      </c>
      <c r="H194" s="160">
        <v>43768</v>
      </c>
      <c r="I194" s="158">
        <v>5154.41</v>
      </c>
      <c r="J194" s="176" t="s">
        <v>47</v>
      </c>
      <c r="K194" s="135" t="s">
        <v>32</v>
      </c>
      <c r="L194" s="161" t="s">
        <v>98</v>
      </c>
      <c r="M194" s="162">
        <v>43768</v>
      </c>
      <c r="N194" s="177" t="s">
        <v>65</v>
      </c>
    </row>
    <row r="195" spans="1:14" s="65" customFormat="1" ht="15" customHeight="1" x14ac:dyDescent="0.25">
      <c r="A195" s="166">
        <v>43768</v>
      </c>
      <c r="B195" s="167">
        <v>109882.67</v>
      </c>
      <c r="C195" s="167"/>
      <c r="D195" s="159">
        <v>0</v>
      </c>
      <c r="E195" s="159">
        <v>0</v>
      </c>
      <c r="F195" s="167"/>
      <c r="G195" s="131">
        <f t="shared" si="11"/>
        <v>0</v>
      </c>
      <c r="H195" s="160">
        <v>43768</v>
      </c>
      <c r="I195" s="158">
        <v>109882.67</v>
      </c>
      <c r="J195" s="176" t="s">
        <v>47</v>
      </c>
      <c r="K195" s="135" t="s">
        <v>32</v>
      </c>
      <c r="L195" s="161" t="s">
        <v>95</v>
      </c>
      <c r="M195" s="162">
        <v>43768</v>
      </c>
      <c r="N195" s="177" t="s">
        <v>65</v>
      </c>
    </row>
    <row r="196" spans="1:14" s="188" customFormat="1" ht="15" customHeight="1" thickBot="1" x14ac:dyDescent="0.3">
      <c r="A196" s="198" t="s">
        <v>133</v>
      </c>
      <c r="B196" s="199">
        <f>SUM(B178:B195)</f>
        <v>4373331.580000001</v>
      </c>
      <c r="C196" s="199">
        <f t="shared" ref="C196:I196" si="14">SUM(C178:C195)</f>
        <v>0</v>
      </c>
      <c r="D196" s="199">
        <f t="shared" si="14"/>
        <v>150000</v>
      </c>
      <c r="E196" s="199">
        <f t="shared" si="14"/>
        <v>817.19</v>
      </c>
      <c r="F196" s="199">
        <f t="shared" si="14"/>
        <v>29966</v>
      </c>
      <c r="G196" s="199">
        <f t="shared" si="14"/>
        <v>180783.19</v>
      </c>
      <c r="H196" s="199"/>
      <c r="I196" s="199">
        <f t="shared" si="14"/>
        <v>4192548.3900000006</v>
      </c>
      <c r="J196" s="206"/>
      <c r="K196" s="207"/>
      <c r="L196" s="208"/>
      <c r="M196" s="209"/>
      <c r="N196" s="210"/>
    </row>
    <row r="197" spans="1:14" ht="19.5" customHeight="1" x14ac:dyDescent="0.2">
      <c r="A197" s="189" t="s">
        <v>28</v>
      </c>
      <c r="B197" s="211"/>
      <c r="C197" s="211"/>
      <c r="D197" s="211"/>
      <c r="E197" s="211"/>
      <c r="F197" s="211"/>
      <c r="G197" s="191">
        <f t="shared" ref="G197:G225" si="15">SUM(C197:F197)</f>
        <v>0</v>
      </c>
      <c r="H197" s="212"/>
      <c r="I197" s="213"/>
      <c r="J197" s="214"/>
      <c r="K197" s="215"/>
      <c r="L197" s="216"/>
      <c r="M197" s="217"/>
      <c r="N197" s="218"/>
    </row>
    <row r="198" spans="1:14" s="65" customFormat="1" ht="15" customHeight="1" x14ac:dyDescent="0.25">
      <c r="A198" s="166">
        <v>43775</v>
      </c>
      <c r="B198" s="167">
        <v>101330.97</v>
      </c>
      <c r="C198" s="167"/>
      <c r="D198" s="159">
        <v>0</v>
      </c>
      <c r="E198" s="159">
        <v>0</v>
      </c>
      <c r="F198" s="167"/>
      <c r="G198" s="131">
        <f t="shared" si="15"/>
        <v>0</v>
      </c>
      <c r="H198" s="160">
        <v>43775</v>
      </c>
      <c r="I198" s="158">
        <v>101330.97</v>
      </c>
      <c r="J198" s="176" t="s">
        <v>47</v>
      </c>
      <c r="K198" s="135" t="s">
        <v>32</v>
      </c>
      <c r="L198" s="161" t="s">
        <v>44</v>
      </c>
      <c r="M198" s="162">
        <v>43775</v>
      </c>
      <c r="N198" s="177" t="s">
        <v>65</v>
      </c>
    </row>
    <row r="199" spans="1:14" s="65" customFormat="1" ht="15" customHeight="1" x14ac:dyDescent="0.25">
      <c r="A199" s="166">
        <v>43775</v>
      </c>
      <c r="B199" s="167">
        <v>87684.86</v>
      </c>
      <c r="C199" s="167"/>
      <c r="D199" s="159">
        <v>0</v>
      </c>
      <c r="E199" s="159">
        <v>0</v>
      </c>
      <c r="F199" s="167"/>
      <c r="G199" s="131">
        <f t="shared" si="15"/>
        <v>0</v>
      </c>
      <c r="H199" s="160">
        <v>43775</v>
      </c>
      <c r="I199" s="158">
        <v>87684.86</v>
      </c>
      <c r="J199" s="176" t="s">
        <v>47</v>
      </c>
      <c r="K199" s="135" t="s">
        <v>32</v>
      </c>
      <c r="L199" s="161" t="s">
        <v>48</v>
      </c>
      <c r="M199" s="162">
        <v>43775</v>
      </c>
      <c r="N199" s="177" t="s">
        <v>65</v>
      </c>
    </row>
    <row r="200" spans="1:14" s="65" customFormat="1" ht="15" customHeight="1" x14ac:dyDescent="0.25">
      <c r="A200" s="166">
        <v>43775</v>
      </c>
      <c r="B200" s="167">
        <v>206965.01</v>
      </c>
      <c r="C200" s="167"/>
      <c r="D200" s="159">
        <v>0</v>
      </c>
      <c r="E200" s="159">
        <v>0</v>
      </c>
      <c r="F200" s="167"/>
      <c r="G200" s="131">
        <f t="shared" si="15"/>
        <v>0</v>
      </c>
      <c r="H200" s="160">
        <v>43775</v>
      </c>
      <c r="I200" s="158">
        <v>206965.01</v>
      </c>
      <c r="J200" s="176" t="s">
        <v>47</v>
      </c>
      <c r="K200" s="135" t="s">
        <v>32</v>
      </c>
      <c r="L200" s="161" t="s">
        <v>49</v>
      </c>
      <c r="M200" s="162">
        <v>43775</v>
      </c>
      <c r="N200" s="177" t="s">
        <v>60</v>
      </c>
    </row>
    <row r="201" spans="1:14" s="65" customFormat="1" ht="15" customHeight="1" x14ac:dyDescent="0.25">
      <c r="A201" s="166">
        <v>43784</v>
      </c>
      <c r="B201" s="167">
        <v>1283367.67</v>
      </c>
      <c r="C201" s="167"/>
      <c r="D201" s="159">
        <v>0</v>
      </c>
      <c r="E201" s="159">
        <v>0</v>
      </c>
      <c r="F201" s="167"/>
      <c r="G201" s="131">
        <f t="shared" si="15"/>
        <v>0</v>
      </c>
      <c r="H201" s="160">
        <v>43784</v>
      </c>
      <c r="I201" s="158">
        <v>1283367.67</v>
      </c>
      <c r="J201" s="176" t="s">
        <v>47</v>
      </c>
      <c r="K201" s="135" t="s">
        <v>32</v>
      </c>
      <c r="L201" s="161" t="s">
        <v>50</v>
      </c>
      <c r="M201" s="162">
        <v>43784</v>
      </c>
      <c r="N201" s="177" t="s">
        <v>65</v>
      </c>
    </row>
    <row r="202" spans="1:14" s="65" customFormat="1" ht="15" customHeight="1" x14ac:dyDescent="0.25">
      <c r="A202" s="166">
        <v>43784</v>
      </c>
      <c r="B202" s="167">
        <v>84590.79</v>
      </c>
      <c r="C202" s="167"/>
      <c r="D202" s="159">
        <v>0</v>
      </c>
      <c r="E202" s="159">
        <v>0</v>
      </c>
      <c r="F202" s="167"/>
      <c r="G202" s="131">
        <f t="shared" si="15"/>
        <v>0</v>
      </c>
      <c r="H202" s="160">
        <v>43784</v>
      </c>
      <c r="I202" s="158">
        <v>84590.79</v>
      </c>
      <c r="J202" s="176" t="s">
        <v>47</v>
      </c>
      <c r="K202" s="135" t="s">
        <v>32</v>
      </c>
      <c r="L202" s="161" t="s">
        <v>37</v>
      </c>
      <c r="M202" s="162">
        <v>43784</v>
      </c>
      <c r="N202" s="177" t="s">
        <v>59</v>
      </c>
    </row>
    <row r="203" spans="1:14" s="65" customFormat="1" ht="15" customHeight="1" x14ac:dyDescent="0.25">
      <c r="A203" s="166">
        <v>43784</v>
      </c>
      <c r="B203" s="167">
        <v>54568.62</v>
      </c>
      <c r="C203" s="167"/>
      <c r="D203" s="159">
        <v>0</v>
      </c>
      <c r="E203" s="159">
        <v>0</v>
      </c>
      <c r="F203" s="167"/>
      <c r="G203" s="131">
        <f t="shared" si="15"/>
        <v>0</v>
      </c>
      <c r="H203" s="160">
        <v>43784</v>
      </c>
      <c r="I203" s="158">
        <v>54568.62</v>
      </c>
      <c r="J203" s="176" t="s">
        <v>47</v>
      </c>
      <c r="K203" s="135" t="s">
        <v>32</v>
      </c>
      <c r="L203" s="161" t="s">
        <v>38</v>
      </c>
      <c r="M203" s="162">
        <v>43784</v>
      </c>
      <c r="N203" s="177" t="s">
        <v>59</v>
      </c>
    </row>
    <row r="204" spans="1:14" s="65" customFormat="1" ht="15" customHeight="1" x14ac:dyDescent="0.25">
      <c r="A204" s="166">
        <v>43795</v>
      </c>
      <c r="B204" s="167">
        <v>1257700.6599999999</v>
      </c>
      <c r="C204" s="167"/>
      <c r="D204" s="159">
        <v>0</v>
      </c>
      <c r="E204" s="159">
        <v>0</v>
      </c>
      <c r="F204" s="167"/>
      <c r="G204" s="131">
        <f t="shared" si="15"/>
        <v>0</v>
      </c>
      <c r="H204" s="160">
        <v>43795</v>
      </c>
      <c r="I204" s="158">
        <v>1257700.6599999999</v>
      </c>
      <c r="J204" s="176" t="s">
        <v>47</v>
      </c>
      <c r="K204" s="135" t="s">
        <v>32</v>
      </c>
      <c r="L204" s="161" t="s">
        <v>84</v>
      </c>
      <c r="M204" s="162">
        <v>43795</v>
      </c>
      <c r="N204" s="177" t="s">
        <v>65</v>
      </c>
    </row>
    <row r="205" spans="1:14" s="65" customFormat="1" ht="15" customHeight="1" x14ac:dyDescent="0.25">
      <c r="A205" s="166">
        <v>43795</v>
      </c>
      <c r="B205" s="167">
        <v>14468.66</v>
      </c>
      <c r="C205" s="167"/>
      <c r="D205" s="159">
        <v>0</v>
      </c>
      <c r="E205" s="159">
        <v>0</v>
      </c>
      <c r="F205" s="167"/>
      <c r="G205" s="131">
        <f t="shared" si="15"/>
        <v>0</v>
      </c>
      <c r="H205" s="160">
        <v>43795</v>
      </c>
      <c r="I205" s="158">
        <v>14468.66</v>
      </c>
      <c r="J205" s="176" t="s">
        <v>47</v>
      </c>
      <c r="K205" s="135" t="s">
        <v>32</v>
      </c>
      <c r="L205" s="161" t="s">
        <v>35</v>
      </c>
      <c r="M205" s="162">
        <v>43795</v>
      </c>
      <c r="N205" s="177" t="s">
        <v>65</v>
      </c>
    </row>
    <row r="206" spans="1:14" s="65" customFormat="1" ht="15" customHeight="1" x14ac:dyDescent="0.25">
      <c r="A206" s="166">
        <v>43795</v>
      </c>
      <c r="B206" s="167">
        <v>19710.55</v>
      </c>
      <c r="C206" s="167"/>
      <c r="D206" s="159">
        <v>0</v>
      </c>
      <c r="E206" s="159">
        <v>0</v>
      </c>
      <c r="F206" s="167"/>
      <c r="G206" s="131">
        <f t="shared" si="15"/>
        <v>0</v>
      </c>
      <c r="H206" s="160">
        <v>43795</v>
      </c>
      <c r="I206" s="158">
        <v>19710.55</v>
      </c>
      <c r="J206" s="176" t="s">
        <v>47</v>
      </c>
      <c r="K206" s="135" t="s">
        <v>32</v>
      </c>
      <c r="L206" s="161" t="s">
        <v>36</v>
      </c>
      <c r="M206" s="162">
        <v>43795</v>
      </c>
      <c r="N206" s="177" t="s">
        <v>65</v>
      </c>
    </row>
    <row r="207" spans="1:14" s="65" customFormat="1" ht="15" customHeight="1" x14ac:dyDescent="0.25">
      <c r="A207" s="166">
        <v>43795</v>
      </c>
      <c r="B207" s="167">
        <v>25667</v>
      </c>
      <c r="C207" s="167"/>
      <c r="D207" s="159">
        <v>0</v>
      </c>
      <c r="E207" s="159">
        <v>0</v>
      </c>
      <c r="F207" s="167">
        <v>25667</v>
      </c>
      <c r="G207" s="131">
        <f t="shared" si="15"/>
        <v>25667</v>
      </c>
      <c r="H207" s="119" t="s">
        <v>131</v>
      </c>
      <c r="I207" s="119" t="s">
        <v>131</v>
      </c>
      <c r="J207" s="119" t="s">
        <v>131</v>
      </c>
      <c r="K207" s="119" t="s">
        <v>131</v>
      </c>
      <c r="L207" s="161" t="s">
        <v>43</v>
      </c>
      <c r="M207" s="162">
        <v>43795</v>
      </c>
      <c r="N207" s="177" t="s">
        <v>65</v>
      </c>
    </row>
    <row r="208" spans="1:14" s="65" customFormat="1" ht="15" customHeight="1" x14ac:dyDescent="0.25">
      <c r="A208" s="166">
        <v>43797</v>
      </c>
      <c r="B208" s="167">
        <v>5154.41</v>
      </c>
      <c r="C208" s="167"/>
      <c r="D208" s="159">
        <v>0</v>
      </c>
      <c r="E208" s="159">
        <v>0</v>
      </c>
      <c r="F208" s="167"/>
      <c r="G208" s="131">
        <f t="shared" si="15"/>
        <v>0</v>
      </c>
      <c r="H208" s="160">
        <v>43797</v>
      </c>
      <c r="I208" s="158">
        <v>5154.41</v>
      </c>
      <c r="J208" s="176" t="s">
        <v>47</v>
      </c>
      <c r="K208" s="135" t="s">
        <v>32</v>
      </c>
      <c r="L208" s="161" t="s">
        <v>90</v>
      </c>
      <c r="M208" s="162">
        <v>43795</v>
      </c>
      <c r="N208" s="177" t="s">
        <v>65</v>
      </c>
    </row>
    <row r="209" spans="1:14" s="65" customFormat="1" ht="15" customHeight="1" x14ac:dyDescent="0.25">
      <c r="A209" s="166">
        <v>43797</v>
      </c>
      <c r="B209" s="167">
        <v>106359.55</v>
      </c>
      <c r="C209" s="167"/>
      <c r="D209" s="159">
        <v>0</v>
      </c>
      <c r="E209" s="159">
        <v>0</v>
      </c>
      <c r="F209" s="167"/>
      <c r="G209" s="131">
        <f t="shared" si="15"/>
        <v>0</v>
      </c>
      <c r="H209" s="160">
        <v>43797</v>
      </c>
      <c r="I209" s="158">
        <v>106359.55</v>
      </c>
      <c r="J209" s="176" t="s">
        <v>47</v>
      </c>
      <c r="K209" s="135" t="s">
        <v>32</v>
      </c>
      <c r="L209" s="161" t="s">
        <v>89</v>
      </c>
      <c r="M209" s="162">
        <v>43795</v>
      </c>
      <c r="N209" s="177" t="s">
        <v>65</v>
      </c>
    </row>
    <row r="210" spans="1:14" s="188" customFormat="1" ht="15" customHeight="1" x14ac:dyDescent="0.25">
      <c r="A210" s="180" t="s">
        <v>133</v>
      </c>
      <c r="B210" s="181">
        <f>SUM(B198:B209)</f>
        <v>3247568.75</v>
      </c>
      <c r="C210" s="181">
        <f>SUM(C198:C209)</f>
        <v>0</v>
      </c>
      <c r="D210" s="181">
        <f t="shared" ref="D210:I210" si="16">SUM(D198:D209)</f>
        <v>0</v>
      </c>
      <c r="E210" s="181">
        <f t="shared" si="16"/>
        <v>0</v>
      </c>
      <c r="F210" s="181">
        <f t="shared" si="16"/>
        <v>25667</v>
      </c>
      <c r="G210" s="181">
        <f t="shared" si="16"/>
        <v>25667</v>
      </c>
      <c r="H210" s="181"/>
      <c r="I210" s="181">
        <f t="shared" si="16"/>
        <v>3221901.75</v>
      </c>
      <c r="J210" s="183"/>
      <c r="K210" s="184"/>
      <c r="L210" s="185"/>
      <c r="M210" s="186"/>
      <c r="N210" s="187"/>
    </row>
    <row r="211" spans="1:14" x14ac:dyDescent="0.2">
      <c r="A211" s="49"/>
      <c r="B211" s="34"/>
      <c r="C211" s="34"/>
      <c r="D211" s="27"/>
      <c r="E211" s="27"/>
      <c r="F211" s="34"/>
      <c r="G211" s="28">
        <f t="shared" si="15"/>
        <v>0</v>
      </c>
      <c r="H211" s="29"/>
      <c r="I211" s="30"/>
      <c r="J211" s="75"/>
      <c r="K211" s="32"/>
      <c r="L211" s="33"/>
      <c r="M211" s="26"/>
      <c r="N211" s="53"/>
    </row>
    <row r="212" spans="1:14" ht="19.5" customHeight="1" x14ac:dyDescent="0.2">
      <c r="A212" s="111" t="s">
        <v>29</v>
      </c>
      <c r="B212" s="102"/>
      <c r="C212" s="102"/>
      <c r="D212" s="102"/>
      <c r="E212" s="102"/>
      <c r="F212" s="102"/>
      <c r="G212" s="95">
        <f t="shared" si="15"/>
        <v>0</v>
      </c>
      <c r="H212" s="103"/>
      <c r="I212" s="104"/>
      <c r="J212" s="105"/>
      <c r="K212" s="106"/>
      <c r="L212" s="107"/>
      <c r="M212" s="108"/>
      <c r="N212" s="109"/>
    </row>
    <row r="213" spans="1:14" s="65" customFormat="1" ht="15" customHeight="1" x14ac:dyDescent="0.25">
      <c r="A213" s="166">
        <v>43804</v>
      </c>
      <c r="B213" s="167">
        <v>65736.62</v>
      </c>
      <c r="C213" s="167"/>
      <c r="D213" s="159">
        <v>0</v>
      </c>
      <c r="E213" s="159">
        <v>0</v>
      </c>
      <c r="F213" s="167"/>
      <c r="G213" s="131">
        <f t="shared" si="15"/>
        <v>0</v>
      </c>
      <c r="H213" s="160">
        <v>43804</v>
      </c>
      <c r="I213" s="158">
        <v>65736.62</v>
      </c>
      <c r="J213" s="176" t="s">
        <v>47</v>
      </c>
      <c r="K213" s="135" t="s">
        <v>32</v>
      </c>
      <c r="L213" s="161" t="s">
        <v>101</v>
      </c>
      <c r="M213" s="162">
        <v>43804</v>
      </c>
      <c r="N213" s="177" t="s">
        <v>65</v>
      </c>
    </row>
    <row r="214" spans="1:14" s="65" customFormat="1" ht="15" customHeight="1" x14ac:dyDescent="0.25">
      <c r="A214" s="166">
        <v>43804</v>
      </c>
      <c r="B214" s="167">
        <v>368889.66</v>
      </c>
      <c r="C214" s="167"/>
      <c r="D214" s="159">
        <v>0</v>
      </c>
      <c r="E214" s="159">
        <v>0</v>
      </c>
      <c r="F214" s="167"/>
      <c r="G214" s="131">
        <f t="shared" si="15"/>
        <v>0</v>
      </c>
      <c r="H214" s="160">
        <v>43804</v>
      </c>
      <c r="I214" s="158">
        <v>368889.66</v>
      </c>
      <c r="J214" s="176" t="s">
        <v>47</v>
      </c>
      <c r="K214" s="135" t="s">
        <v>32</v>
      </c>
      <c r="L214" s="161" t="s">
        <v>102</v>
      </c>
      <c r="M214" s="162">
        <v>43804</v>
      </c>
      <c r="N214" s="177" t="s">
        <v>60</v>
      </c>
    </row>
    <row r="215" spans="1:14" s="65" customFormat="1" ht="15" customHeight="1" x14ac:dyDescent="0.25">
      <c r="A215" s="166">
        <v>43810</v>
      </c>
      <c r="B215" s="167">
        <v>83114.61</v>
      </c>
      <c r="C215" s="167"/>
      <c r="D215" s="159">
        <v>0</v>
      </c>
      <c r="E215" s="159">
        <v>0</v>
      </c>
      <c r="F215" s="167"/>
      <c r="G215" s="131">
        <f t="shared" si="15"/>
        <v>0</v>
      </c>
      <c r="H215" s="160">
        <v>43810</v>
      </c>
      <c r="I215" s="158">
        <v>83114.61</v>
      </c>
      <c r="J215" s="176" t="s">
        <v>47</v>
      </c>
      <c r="K215" s="135" t="s">
        <v>32</v>
      </c>
      <c r="L215" s="161" t="s">
        <v>103</v>
      </c>
      <c r="M215" s="162">
        <v>43810</v>
      </c>
      <c r="N215" s="177" t="s">
        <v>59</v>
      </c>
    </row>
    <row r="216" spans="1:14" s="65" customFormat="1" ht="15" customHeight="1" x14ac:dyDescent="0.25">
      <c r="A216" s="166">
        <v>43810</v>
      </c>
      <c r="B216" s="167">
        <v>56003.83</v>
      </c>
      <c r="C216" s="167"/>
      <c r="D216" s="159">
        <v>0</v>
      </c>
      <c r="E216" s="159">
        <v>0</v>
      </c>
      <c r="F216" s="167"/>
      <c r="G216" s="131">
        <f t="shared" si="15"/>
        <v>0</v>
      </c>
      <c r="H216" s="160">
        <v>43810</v>
      </c>
      <c r="I216" s="158">
        <v>56003.83</v>
      </c>
      <c r="J216" s="176" t="s">
        <v>47</v>
      </c>
      <c r="K216" s="135" t="s">
        <v>32</v>
      </c>
      <c r="L216" s="161" t="s">
        <v>104</v>
      </c>
      <c r="M216" s="162">
        <v>43810</v>
      </c>
      <c r="N216" s="177" t="s">
        <v>59</v>
      </c>
    </row>
    <row r="217" spans="1:14" s="65" customFormat="1" ht="15" customHeight="1" x14ac:dyDescent="0.25">
      <c r="A217" s="166">
        <v>43810</v>
      </c>
      <c r="B217" s="167">
        <v>2804685.81</v>
      </c>
      <c r="C217" s="167"/>
      <c r="D217" s="159">
        <v>0</v>
      </c>
      <c r="E217" s="159">
        <v>0</v>
      </c>
      <c r="F217" s="167"/>
      <c r="G217" s="131">
        <f t="shared" si="15"/>
        <v>0</v>
      </c>
      <c r="H217" s="160">
        <v>43810</v>
      </c>
      <c r="I217" s="158">
        <v>2804685.81</v>
      </c>
      <c r="J217" s="176" t="s">
        <v>47</v>
      </c>
      <c r="K217" s="135" t="s">
        <v>32</v>
      </c>
      <c r="L217" s="161" t="s">
        <v>105</v>
      </c>
      <c r="M217" s="162">
        <v>43810</v>
      </c>
      <c r="N217" s="177" t="s">
        <v>65</v>
      </c>
    </row>
    <row r="218" spans="1:14" s="65" customFormat="1" ht="15" customHeight="1" x14ac:dyDescent="0.25">
      <c r="A218" s="166">
        <v>43810</v>
      </c>
      <c r="B218" s="167">
        <v>28330</v>
      </c>
      <c r="C218" s="167"/>
      <c r="D218" s="159">
        <v>0</v>
      </c>
      <c r="E218" s="159">
        <v>0</v>
      </c>
      <c r="F218" s="167">
        <v>28330</v>
      </c>
      <c r="G218" s="131">
        <f t="shared" si="15"/>
        <v>28330</v>
      </c>
      <c r="H218" s="119" t="s">
        <v>131</v>
      </c>
      <c r="I218" s="119" t="s">
        <v>131</v>
      </c>
      <c r="J218" s="119" t="s">
        <v>131</v>
      </c>
      <c r="K218" s="119" t="s">
        <v>131</v>
      </c>
      <c r="L218" s="161" t="s">
        <v>113</v>
      </c>
      <c r="M218" s="162">
        <v>43810</v>
      </c>
      <c r="N218" s="177" t="s">
        <v>65</v>
      </c>
    </row>
    <row r="219" spans="1:14" s="65" customFormat="1" ht="15" customHeight="1" x14ac:dyDescent="0.25">
      <c r="A219" s="166">
        <v>43816</v>
      </c>
      <c r="B219" s="167">
        <v>16293.6</v>
      </c>
      <c r="C219" s="167"/>
      <c r="D219" s="159">
        <v>0</v>
      </c>
      <c r="E219" s="159">
        <v>0</v>
      </c>
      <c r="F219" s="167"/>
      <c r="G219" s="131">
        <f t="shared" si="15"/>
        <v>0</v>
      </c>
      <c r="H219" s="160">
        <v>43816</v>
      </c>
      <c r="I219" s="158">
        <v>16293.6</v>
      </c>
      <c r="J219" s="176" t="s">
        <v>47</v>
      </c>
      <c r="K219" s="135" t="s">
        <v>32</v>
      </c>
      <c r="L219" s="161" t="s">
        <v>106</v>
      </c>
      <c r="M219" s="162">
        <v>43816</v>
      </c>
      <c r="N219" s="177" t="s">
        <v>65</v>
      </c>
    </row>
    <row r="220" spans="1:14" s="65" customFormat="1" ht="15" customHeight="1" x14ac:dyDescent="0.25">
      <c r="A220" s="166">
        <v>43816</v>
      </c>
      <c r="B220" s="167">
        <v>15803.61</v>
      </c>
      <c r="C220" s="167"/>
      <c r="D220" s="159">
        <v>0</v>
      </c>
      <c r="E220" s="159">
        <v>0</v>
      </c>
      <c r="F220" s="167"/>
      <c r="G220" s="131">
        <f t="shared" si="15"/>
        <v>0</v>
      </c>
      <c r="H220" s="160">
        <v>43816</v>
      </c>
      <c r="I220" s="158">
        <v>15803.61</v>
      </c>
      <c r="J220" s="176" t="s">
        <v>47</v>
      </c>
      <c r="K220" s="135" t="s">
        <v>32</v>
      </c>
      <c r="L220" s="161" t="s">
        <v>107</v>
      </c>
      <c r="M220" s="162">
        <v>43816</v>
      </c>
      <c r="N220" s="177" t="s">
        <v>65</v>
      </c>
    </row>
    <row r="221" spans="1:14" s="65" customFormat="1" ht="15" customHeight="1" x14ac:dyDescent="0.25">
      <c r="A221" s="166">
        <v>43818</v>
      </c>
      <c r="B221" s="167">
        <v>1298577.04</v>
      </c>
      <c r="C221" s="167"/>
      <c r="D221" s="159">
        <v>0</v>
      </c>
      <c r="E221" s="159">
        <v>0</v>
      </c>
      <c r="F221" s="167"/>
      <c r="G221" s="131">
        <f t="shared" si="15"/>
        <v>0</v>
      </c>
      <c r="H221" s="160">
        <v>43818</v>
      </c>
      <c r="I221" s="158">
        <v>1298577.04</v>
      </c>
      <c r="J221" s="176" t="s">
        <v>47</v>
      </c>
      <c r="K221" s="135" t="s">
        <v>32</v>
      </c>
      <c r="L221" s="161" t="s">
        <v>108</v>
      </c>
      <c r="M221" s="162">
        <v>43818</v>
      </c>
      <c r="N221" s="177" t="s">
        <v>65</v>
      </c>
    </row>
    <row r="222" spans="1:14" s="65" customFormat="1" ht="15" customHeight="1" x14ac:dyDescent="0.25">
      <c r="A222" s="166">
        <v>43818</v>
      </c>
      <c r="B222" s="167">
        <v>380366.74</v>
      </c>
      <c r="C222" s="167"/>
      <c r="D222" s="159">
        <v>0</v>
      </c>
      <c r="E222" s="159">
        <v>0</v>
      </c>
      <c r="F222" s="167"/>
      <c r="G222" s="131">
        <f t="shared" si="15"/>
        <v>0</v>
      </c>
      <c r="H222" s="160">
        <v>43818</v>
      </c>
      <c r="I222" s="158">
        <v>380366.74</v>
      </c>
      <c r="J222" s="176" t="s">
        <v>47</v>
      </c>
      <c r="K222" s="135" t="s">
        <v>32</v>
      </c>
      <c r="L222" s="161" t="s">
        <v>109</v>
      </c>
      <c r="M222" s="162">
        <v>43818</v>
      </c>
      <c r="N222" s="177" t="s">
        <v>60</v>
      </c>
    </row>
    <row r="223" spans="1:14" s="65" customFormat="1" ht="15" customHeight="1" x14ac:dyDescent="0.25">
      <c r="A223" s="166">
        <v>43818</v>
      </c>
      <c r="B223" s="167">
        <v>45519.23</v>
      </c>
      <c r="C223" s="167"/>
      <c r="D223" s="159">
        <v>0</v>
      </c>
      <c r="E223" s="159">
        <v>0</v>
      </c>
      <c r="F223" s="167"/>
      <c r="G223" s="131">
        <f t="shared" si="15"/>
        <v>0</v>
      </c>
      <c r="H223" s="160">
        <v>43818</v>
      </c>
      <c r="I223" s="158">
        <v>45519.23</v>
      </c>
      <c r="J223" s="176" t="s">
        <v>47</v>
      </c>
      <c r="K223" s="135" t="s">
        <v>32</v>
      </c>
      <c r="L223" s="161" t="s">
        <v>110</v>
      </c>
      <c r="M223" s="162">
        <v>43818</v>
      </c>
      <c r="N223" s="177" t="s">
        <v>65</v>
      </c>
    </row>
    <row r="224" spans="1:14" s="65" customFormat="1" ht="15" customHeight="1" x14ac:dyDescent="0.25">
      <c r="A224" s="166">
        <v>43825</v>
      </c>
      <c r="B224" s="167">
        <v>5154.41</v>
      </c>
      <c r="C224" s="167"/>
      <c r="D224" s="159">
        <v>0</v>
      </c>
      <c r="E224" s="159">
        <v>0</v>
      </c>
      <c r="F224" s="167"/>
      <c r="G224" s="131">
        <f t="shared" si="15"/>
        <v>0</v>
      </c>
      <c r="H224" s="160">
        <v>43825</v>
      </c>
      <c r="I224" s="158">
        <v>5154.41</v>
      </c>
      <c r="J224" s="176" t="s">
        <v>47</v>
      </c>
      <c r="K224" s="135" t="s">
        <v>32</v>
      </c>
      <c r="L224" s="161" t="s">
        <v>111</v>
      </c>
      <c r="M224" s="162">
        <v>43825</v>
      </c>
      <c r="N224" s="177" t="s">
        <v>65</v>
      </c>
    </row>
    <row r="225" spans="1:14" s="65" customFormat="1" ht="15" customHeight="1" x14ac:dyDescent="0.25">
      <c r="A225" s="166">
        <v>43825</v>
      </c>
      <c r="B225" s="167">
        <v>108924.82</v>
      </c>
      <c r="C225" s="167"/>
      <c r="D225" s="159">
        <v>0</v>
      </c>
      <c r="E225" s="159">
        <v>0</v>
      </c>
      <c r="F225" s="167"/>
      <c r="G225" s="131">
        <f t="shared" si="15"/>
        <v>0</v>
      </c>
      <c r="H225" s="160">
        <v>43825</v>
      </c>
      <c r="I225" s="158">
        <v>108924.82</v>
      </c>
      <c r="J225" s="176" t="s">
        <v>47</v>
      </c>
      <c r="K225" s="135" t="s">
        <v>32</v>
      </c>
      <c r="L225" s="161" t="s">
        <v>112</v>
      </c>
      <c r="M225" s="162">
        <v>43825</v>
      </c>
      <c r="N225" s="177" t="s">
        <v>65</v>
      </c>
    </row>
    <row r="226" spans="1:14" s="188" customFormat="1" ht="15" customHeight="1" x14ac:dyDescent="0.25">
      <c r="A226" s="180" t="s">
        <v>133</v>
      </c>
      <c r="B226" s="181">
        <f>SUM(B213:B225)</f>
        <v>5277399.9800000014</v>
      </c>
      <c r="C226" s="181">
        <f t="shared" ref="C226:I226" si="17">SUM(C213:C225)</f>
        <v>0</v>
      </c>
      <c r="D226" s="181">
        <f t="shared" si="17"/>
        <v>0</v>
      </c>
      <c r="E226" s="181">
        <f t="shared" si="17"/>
        <v>0</v>
      </c>
      <c r="F226" s="181">
        <f t="shared" si="17"/>
        <v>28330</v>
      </c>
      <c r="G226" s="181">
        <f t="shared" si="17"/>
        <v>28330</v>
      </c>
      <c r="H226" s="181"/>
      <c r="I226" s="181">
        <f t="shared" si="17"/>
        <v>5249069.9800000014</v>
      </c>
      <c r="J226" s="183"/>
      <c r="K226" s="184"/>
      <c r="L226" s="185"/>
      <c r="M226" s="186"/>
      <c r="N226" s="187"/>
    </row>
    <row r="227" spans="1:14" ht="6" customHeight="1" thickBot="1" x14ac:dyDescent="0.25">
      <c r="A227" s="47"/>
      <c r="B227" s="42"/>
      <c r="C227" s="42"/>
      <c r="D227" s="42"/>
      <c r="E227" s="42"/>
      <c r="F227" s="43"/>
      <c r="G227" s="44"/>
      <c r="H227" s="51"/>
      <c r="I227" s="51"/>
      <c r="J227" s="51"/>
      <c r="K227" s="51"/>
      <c r="L227" s="39"/>
      <c r="M227" s="41"/>
      <c r="N227" s="54"/>
    </row>
    <row r="228" spans="1:14" s="65" customFormat="1" ht="22.5" customHeight="1" thickBot="1" x14ac:dyDescent="0.3">
      <c r="A228" s="56" t="s">
        <v>30</v>
      </c>
      <c r="B228" s="57">
        <f t="shared" ref="B228:G228" si="18">B26+B45+B63+B81+B99+B118+B137+B158+B175+B196+B210+B226</f>
        <v>53962529.520000003</v>
      </c>
      <c r="C228" s="57">
        <f t="shared" si="18"/>
        <v>0</v>
      </c>
      <c r="D228" s="57">
        <f t="shared" si="18"/>
        <v>1500000</v>
      </c>
      <c r="E228" s="57">
        <f t="shared" si="18"/>
        <v>58320.350000000013</v>
      </c>
      <c r="F228" s="57">
        <f t="shared" si="18"/>
        <v>409637</v>
      </c>
      <c r="G228" s="57">
        <f t="shared" si="18"/>
        <v>1967957.35</v>
      </c>
      <c r="H228" s="57" t="s">
        <v>131</v>
      </c>
      <c r="I228" s="57">
        <f>I26+I45+I63+I81+I99+I118+I137+I158+I175+I196+I210+I226</f>
        <v>51994572.170000009</v>
      </c>
      <c r="J228" s="62"/>
      <c r="K228" s="63"/>
      <c r="L228" s="63"/>
      <c r="M228" s="63"/>
      <c r="N228" s="64"/>
    </row>
    <row r="229" spans="1:14" x14ac:dyDescent="0.2">
      <c r="A229" s="5"/>
      <c r="B229" s="5"/>
      <c r="C229" s="5"/>
      <c r="D229" s="5"/>
      <c r="F229" s="5"/>
      <c r="H229" s="6"/>
    </row>
    <row r="230" spans="1:14" x14ac:dyDescent="0.2">
      <c r="B230" s="115"/>
      <c r="C230" s="6"/>
      <c r="D230" s="6"/>
      <c r="F230" s="6"/>
      <c r="H230" s="6"/>
    </row>
    <row r="231" spans="1:14" x14ac:dyDescent="0.2">
      <c r="B231" s="115"/>
      <c r="C231" s="6"/>
      <c r="D231" s="6"/>
      <c r="F231" s="6"/>
      <c r="H231" s="6"/>
    </row>
    <row r="232" spans="1:14" x14ac:dyDescent="0.2">
      <c r="B232" s="115"/>
      <c r="C232" s="6"/>
      <c r="D232" s="6"/>
      <c r="F232" s="6"/>
      <c r="H232" s="6"/>
    </row>
    <row r="233" spans="1:14" x14ac:dyDescent="0.2">
      <c r="B233" s="115"/>
      <c r="C233" s="6"/>
      <c r="D233" s="6"/>
      <c r="F233" s="6"/>
      <c r="H233" s="6"/>
    </row>
    <row r="234" spans="1:14" x14ac:dyDescent="0.2">
      <c r="B234" s="115"/>
      <c r="C234" s="6"/>
      <c r="D234" s="6"/>
      <c r="F234" s="6"/>
      <c r="H234" s="6"/>
    </row>
    <row r="235" spans="1:14" x14ac:dyDescent="0.2">
      <c r="B235" s="115"/>
      <c r="C235" s="6"/>
      <c r="D235" s="6"/>
      <c r="F235" s="6"/>
      <c r="H235" s="6"/>
    </row>
    <row r="236" spans="1:14" x14ac:dyDescent="0.2">
      <c r="B236" s="115"/>
      <c r="C236" s="6"/>
      <c r="D236" s="6"/>
      <c r="F236" s="6"/>
      <c r="H236" s="6"/>
    </row>
    <row r="237" spans="1:14" x14ac:dyDescent="0.2">
      <c r="B237" s="115"/>
      <c r="C237" s="6"/>
      <c r="D237" s="6"/>
      <c r="F237" s="6"/>
      <c r="H237" s="6"/>
    </row>
    <row r="238" spans="1:14" x14ac:dyDescent="0.2">
      <c r="B238" s="115"/>
      <c r="C238" s="6"/>
      <c r="D238" s="6"/>
      <c r="F238" s="6"/>
      <c r="H238" s="6"/>
    </row>
    <row r="239" spans="1:14" x14ac:dyDescent="0.2">
      <c r="B239" s="115"/>
      <c r="C239" s="6"/>
      <c r="D239" s="6"/>
      <c r="F239" s="6"/>
      <c r="H239" s="6"/>
    </row>
    <row r="240" spans="1:14" x14ac:dyDescent="0.2">
      <c r="B240" s="115"/>
      <c r="C240" s="6"/>
      <c r="D240" s="6"/>
      <c r="F240" s="6"/>
      <c r="H240" s="6"/>
    </row>
    <row r="241" spans="1:14" x14ac:dyDescent="0.2">
      <c r="B241" s="115"/>
      <c r="C241" s="6"/>
      <c r="D241" s="6"/>
      <c r="F241" s="6"/>
      <c r="H241" s="6"/>
    </row>
    <row r="242" spans="1:14" x14ac:dyDescent="0.2">
      <c r="B242" s="115"/>
      <c r="C242" s="6"/>
      <c r="D242" s="6"/>
      <c r="F242" s="6"/>
      <c r="H242" s="6"/>
    </row>
    <row r="243" spans="1:14" x14ac:dyDescent="0.2">
      <c r="B243" s="6"/>
      <c r="C243" s="6"/>
      <c r="D243" s="6"/>
      <c r="F243" s="6"/>
      <c r="H243" s="6"/>
    </row>
    <row r="244" spans="1:14" x14ac:dyDescent="0.2">
      <c r="B244" s="116"/>
    </row>
    <row r="245" spans="1:14" s="15" customFormat="1" x14ac:dyDescent="0.2">
      <c r="J245" s="55"/>
      <c r="N245" s="55"/>
    </row>
    <row r="246" spans="1:14" s="7" customFormat="1" x14ac:dyDescent="0.2">
      <c r="A246" s="16"/>
      <c r="B246" s="17"/>
      <c r="C246" s="17"/>
      <c r="D246" s="17"/>
      <c r="E246" s="17"/>
      <c r="F246" s="17"/>
      <c r="G246" s="17"/>
      <c r="H246" s="17"/>
      <c r="I246" s="17"/>
      <c r="J246" s="76"/>
      <c r="K246" s="18"/>
      <c r="L246" s="19"/>
      <c r="M246" s="20"/>
      <c r="N246" s="18"/>
    </row>
    <row r="247" spans="1:14" s="7" customFormat="1" x14ac:dyDescent="0.2">
      <c r="A247" s="16"/>
      <c r="B247" s="17"/>
      <c r="C247" s="17"/>
      <c r="D247" s="17"/>
      <c r="E247" s="17"/>
      <c r="F247" s="17"/>
      <c r="G247" s="17"/>
      <c r="H247" s="17"/>
      <c r="I247" s="17"/>
      <c r="J247" s="76"/>
      <c r="K247" s="18"/>
      <c r="L247" s="19"/>
      <c r="M247" s="20"/>
      <c r="N247" s="18"/>
    </row>
    <row r="248" spans="1:14" s="7" customFormat="1" x14ac:dyDescent="0.2">
      <c r="A248" s="16"/>
      <c r="B248" s="17"/>
      <c r="C248" s="17"/>
      <c r="D248" s="17"/>
      <c r="E248" s="17"/>
      <c r="F248" s="17"/>
      <c r="G248" s="17"/>
      <c r="H248" s="17"/>
      <c r="I248" s="17"/>
      <c r="J248" s="76"/>
      <c r="K248" s="18"/>
      <c r="L248" s="19"/>
      <c r="M248" s="20"/>
      <c r="N248" s="18"/>
    </row>
    <row r="249" spans="1:14" s="7" customFormat="1" x14ac:dyDescent="0.2">
      <c r="A249" s="16"/>
      <c r="B249" s="17"/>
      <c r="C249" s="17"/>
      <c r="D249" s="17"/>
      <c r="E249" s="17"/>
      <c r="F249" s="17"/>
      <c r="G249" s="17"/>
      <c r="H249" s="17"/>
      <c r="I249" s="17"/>
      <c r="J249" s="76"/>
      <c r="K249" s="18"/>
      <c r="L249" s="19"/>
      <c r="M249" s="20"/>
      <c r="N249" s="18"/>
    </row>
    <row r="250" spans="1:14" s="7" customFormat="1" ht="55.15" customHeight="1" x14ac:dyDescent="0.2">
      <c r="A250" s="16"/>
      <c r="B250" s="17"/>
      <c r="C250" s="17"/>
      <c r="D250" s="17"/>
      <c r="E250" s="17"/>
      <c r="F250" s="17"/>
      <c r="G250" s="17"/>
      <c r="H250" s="17"/>
      <c r="I250" s="17"/>
      <c r="J250" s="76"/>
      <c r="K250" s="18"/>
      <c r="L250" s="19"/>
      <c r="M250" s="20"/>
      <c r="N250" s="18"/>
    </row>
    <row r="251" spans="1:14" s="7" customFormat="1" ht="15" customHeight="1" x14ac:dyDescent="0.2">
      <c r="A251" s="16"/>
      <c r="B251" s="17"/>
      <c r="C251" s="17"/>
      <c r="D251" s="17"/>
      <c r="E251" s="17"/>
      <c r="F251" s="17"/>
      <c r="G251" s="17"/>
      <c r="H251" s="17"/>
      <c r="I251" s="17"/>
      <c r="J251" s="76"/>
      <c r="K251" s="18"/>
      <c r="L251" s="19"/>
      <c r="M251" s="20"/>
      <c r="N251" s="18"/>
    </row>
    <row r="252" spans="1:14" s="7" customFormat="1" ht="15" customHeight="1" x14ac:dyDescent="0.2">
      <c r="A252" s="16"/>
      <c r="B252" s="17"/>
      <c r="C252" s="17"/>
      <c r="D252" s="17"/>
      <c r="E252" s="17"/>
      <c r="F252" s="17"/>
      <c r="G252" s="17"/>
      <c r="H252" s="17"/>
      <c r="I252" s="17"/>
      <c r="J252" s="76"/>
      <c r="K252" s="18"/>
      <c r="L252" s="19"/>
      <c r="M252" s="20"/>
      <c r="N252" s="18"/>
    </row>
    <row r="253" spans="1:14" s="7" customFormat="1" ht="15" customHeight="1" x14ac:dyDescent="0.2">
      <c r="A253" s="16"/>
      <c r="B253" s="17"/>
      <c r="C253" s="17"/>
      <c r="D253" s="17"/>
      <c r="E253" s="17"/>
      <c r="F253" s="17"/>
      <c r="G253" s="17"/>
      <c r="H253" s="17"/>
      <c r="I253" s="17"/>
      <c r="J253" s="76"/>
      <c r="K253" s="18"/>
      <c r="L253" s="19"/>
      <c r="M253" s="20"/>
      <c r="N253" s="18"/>
    </row>
    <row r="254" spans="1:14" s="7" customFormat="1" ht="15" customHeight="1" x14ac:dyDescent="0.2">
      <c r="A254" s="16"/>
      <c r="B254" s="17"/>
      <c r="C254" s="17"/>
      <c r="D254" s="17"/>
      <c r="E254" s="17"/>
      <c r="F254" s="17"/>
      <c r="G254" s="17"/>
      <c r="H254" s="17"/>
      <c r="I254" s="17"/>
      <c r="J254" s="76"/>
      <c r="K254" s="18"/>
      <c r="L254" s="19"/>
      <c r="M254" s="20"/>
      <c r="N254" s="18"/>
    </row>
    <row r="258" spans="1:1" x14ac:dyDescent="0.2">
      <c r="A258" s="8"/>
    </row>
    <row r="259" spans="1:1" x14ac:dyDescent="0.2">
      <c r="A259" s="21"/>
    </row>
  </sheetData>
  <mergeCells count="13">
    <mergeCell ref="N8:N9"/>
    <mergeCell ref="A8:A9"/>
    <mergeCell ref="B8:B9"/>
    <mergeCell ref="H8:I8"/>
    <mergeCell ref="J8:K8"/>
    <mergeCell ref="L8:M8"/>
    <mergeCell ref="C8:G8"/>
    <mergeCell ref="M1:N1"/>
    <mergeCell ref="A3:N3"/>
    <mergeCell ref="J7:K7"/>
    <mergeCell ref="L7:M7"/>
    <mergeCell ref="A2:N2"/>
    <mergeCell ref="A4:N4"/>
  </mergeCells>
  <printOptions horizontalCentered="1"/>
  <pageMargins left="0.19685039370078741" right="0.19685039370078741" top="0.59055118110236227" bottom="0.39370078740157483" header="0.31496062992125984" footer="0.31496062992125984"/>
  <pageSetup scale="62" fitToHeight="2" orientation="landscape" horizontalDpi="360" verticalDpi="360" r:id="rId1"/>
  <headerFooter>
    <oddFooter>&amp;C&amp;P de &amp;N</oddFooter>
  </headerFooter>
  <rowBreaks count="5" manualBreakCount="5">
    <brk id="45" max="16383" man="1"/>
    <brk id="81" max="13" man="1"/>
    <brk id="118" max="13" man="1"/>
    <brk id="158" max="13" man="1"/>
    <brk id="196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4"/>
  <sheetViews>
    <sheetView view="pageBreakPreview" zoomScale="86" zoomScaleNormal="100" zoomScaleSheetLayoutView="86" workbookViewId="0">
      <pane ySplit="9" topLeftCell="A40" activePane="bottomLeft" state="frozen"/>
      <selection activeCell="C31" sqref="C31"/>
      <selection pane="bottomLeft" activeCell="G54" sqref="G54"/>
    </sheetView>
  </sheetViews>
  <sheetFormatPr baseColWidth="10" defaultColWidth="11.42578125" defaultRowHeight="12.75" x14ac:dyDescent="0.2"/>
  <cols>
    <col min="1" max="1" width="11.42578125" style="1"/>
    <col min="2" max="2" width="13.28515625" style="1" customWidth="1"/>
    <col min="3" max="3" width="11.42578125" style="1"/>
    <col min="4" max="4" width="12" style="1" customWidth="1"/>
    <col min="5" max="5" width="12.140625" style="1" customWidth="1"/>
    <col min="6" max="6" width="11.42578125" style="1"/>
    <col min="7" max="7" width="11" style="1" customWidth="1"/>
    <col min="8" max="8" width="12.85546875" style="1" customWidth="1"/>
    <col min="9" max="9" width="13.140625" style="1" bestFit="1" customWidth="1"/>
    <col min="10" max="10" width="11.85546875" style="1" customWidth="1"/>
    <col min="11" max="11" width="8" style="1" customWidth="1"/>
    <col min="12" max="12" width="9.7109375" style="1" customWidth="1"/>
    <col min="13" max="13" width="12.42578125" style="1" customWidth="1"/>
    <col min="14" max="16384" width="11.42578125" style="1"/>
  </cols>
  <sheetData>
    <row r="1" spans="1:13" ht="13.5" customHeight="1" x14ac:dyDescent="0.2">
      <c r="A1" s="8"/>
      <c r="B1" s="8"/>
      <c r="C1" s="8"/>
      <c r="D1" s="8"/>
      <c r="E1" s="8"/>
      <c r="F1" s="8"/>
      <c r="G1" s="9"/>
      <c r="H1" s="9"/>
      <c r="I1" s="9"/>
      <c r="J1" s="8"/>
      <c r="K1" s="10"/>
      <c r="L1" s="275"/>
      <c r="M1" s="275"/>
    </row>
    <row r="2" spans="1:13" ht="23.25" x14ac:dyDescent="0.35">
      <c r="A2" s="279" t="s">
        <v>132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3.5" x14ac:dyDescent="0.2">
      <c r="A3" s="276" t="s">
        <v>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15" customHeight="1" x14ac:dyDescent="0.2">
      <c r="A4" s="280" t="s">
        <v>120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ht="18" customHeight="1" x14ac:dyDescent="0.3">
      <c r="A5" s="295" t="s">
        <v>40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6" spans="1:13" ht="6" customHeight="1" x14ac:dyDescent="0.2">
      <c r="A6" s="2"/>
      <c r="B6" s="2"/>
      <c r="C6" s="3"/>
      <c r="D6" s="3"/>
      <c r="E6" s="3"/>
      <c r="F6" s="3"/>
      <c r="G6" s="4"/>
      <c r="H6" s="4"/>
      <c r="I6" s="4"/>
      <c r="J6" s="2"/>
      <c r="K6" s="13"/>
      <c r="L6" s="14"/>
      <c r="M6" s="2"/>
    </row>
    <row r="7" spans="1:13" s="24" customFormat="1" ht="9.75" customHeight="1" thickBot="1" x14ac:dyDescent="0.25">
      <c r="A7" s="22" t="s">
        <v>1</v>
      </c>
      <c r="B7" s="22" t="s">
        <v>2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7</v>
      </c>
      <c r="H7" s="22" t="s">
        <v>8</v>
      </c>
      <c r="I7" s="292" t="s">
        <v>9</v>
      </c>
      <c r="J7" s="292"/>
      <c r="K7" s="293" t="s">
        <v>10</v>
      </c>
      <c r="L7" s="293"/>
      <c r="M7" s="22" t="s">
        <v>11</v>
      </c>
    </row>
    <row r="8" spans="1:13" s="65" customFormat="1" ht="15.75" customHeight="1" x14ac:dyDescent="0.25">
      <c r="A8" s="283" t="s">
        <v>12</v>
      </c>
      <c r="B8" s="283" t="s">
        <v>13</v>
      </c>
      <c r="C8" s="296" t="s">
        <v>14</v>
      </c>
      <c r="D8" s="297"/>
      <c r="E8" s="297"/>
      <c r="F8" s="298"/>
      <c r="G8" s="299" t="s">
        <v>15</v>
      </c>
      <c r="H8" s="300"/>
      <c r="I8" s="301" t="s">
        <v>16</v>
      </c>
      <c r="J8" s="302"/>
      <c r="K8" s="303" t="s">
        <v>17</v>
      </c>
      <c r="L8" s="304"/>
      <c r="M8" s="283" t="s">
        <v>18</v>
      </c>
    </row>
    <row r="9" spans="1:13" s="65" customFormat="1" ht="21.75" customHeight="1" thickBot="1" x14ac:dyDescent="0.3">
      <c r="A9" s="294"/>
      <c r="B9" s="294"/>
      <c r="C9" s="121" t="s">
        <v>19</v>
      </c>
      <c r="D9" s="121" t="s">
        <v>20</v>
      </c>
      <c r="E9" s="121" t="s">
        <v>21</v>
      </c>
      <c r="F9" s="122" t="s">
        <v>22</v>
      </c>
      <c r="G9" s="123" t="s">
        <v>12</v>
      </c>
      <c r="H9" s="124" t="s">
        <v>23</v>
      </c>
      <c r="I9" s="123" t="s">
        <v>24</v>
      </c>
      <c r="J9" s="125" t="s">
        <v>25</v>
      </c>
      <c r="K9" s="126" t="s">
        <v>26</v>
      </c>
      <c r="L9" s="127" t="s">
        <v>12</v>
      </c>
      <c r="M9" s="294"/>
    </row>
    <row r="10" spans="1:13" s="65" customFormat="1" ht="18" customHeight="1" x14ac:dyDescent="0.25">
      <c r="A10" s="149" t="s">
        <v>61</v>
      </c>
      <c r="B10" s="86"/>
      <c r="C10" s="87"/>
      <c r="D10" s="87"/>
      <c r="E10" s="87"/>
      <c r="F10" s="88"/>
      <c r="G10" s="86"/>
      <c r="H10" s="86"/>
      <c r="I10" s="86"/>
      <c r="J10" s="90"/>
      <c r="K10" s="91"/>
      <c r="L10" s="92"/>
      <c r="M10" s="219"/>
    </row>
    <row r="11" spans="1:13" s="65" customFormat="1" ht="18" customHeight="1" x14ac:dyDescent="0.25">
      <c r="A11" s="157">
        <v>43480</v>
      </c>
      <c r="B11" s="134">
        <v>203097.09</v>
      </c>
      <c r="C11" s="159">
        <v>0</v>
      </c>
      <c r="D11" s="159">
        <v>0</v>
      </c>
      <c r="E11" s="159">
        <v>0</v>
      </c>
      <c r="F11" s="131">
        <f>SUM(C11:E11)</f>
        <v>0</v>
      </c>
      <c r="G11" s="160">
        <v>43480</v>
      </c>
      <c r="H11" s="158">
        <v>203097.09</v>
      </c>
      <c r="I11" s="176" t="s">
        <v>31</v>
      </c>
      <c r="J11" s="135" t="s">
        <v>32</v>
      </c>
      <c r="K11" s="161" t="s">
        <v>115</v>
      </c>
      <c r="L11" s="162">
        <v>43480</v>
      </c>
      <c r="M11" s="163"/>
    </row>
    <row r="12" spans="1:13" s="65" customFormat="1" ht="18" customHeight="1" x14ac:dyDescent="0.25">
      <c r="A12" s="157">
        <v>43480</v>
      </c>
      <c r="B12" s="134">
        <v>143253.4</v>
      </c>
      <c r="C12" s="159">
        <v>0</v>
      </c>
      <c r="D12" s="159">
        <v>0</v>
      </c>
      <c r="E12" s="159">
        <v>0</v>
      </c>
      <c r="F12" s="131">
        <f t="shared" ref="F12:F45" si="0">SUM(C12:E12)</f>
        <v>0</v>
      </c>
      <c r="G12" s="160">
        <v>43481</v>
      </c>
      <c r="H12" s="158">
        <v>143253.4</v>
      </c>
      <c r="I12" s="176" t="s">
        <v>31</v>
      </c>
      <c r="J12" s="135" t="s">
        <v>32</v>
      </c>
      <c r="K12" s="161" t="s">
        <v>44</v>
      </c>
      <c r="L12" s="162">
        <v>43480</v>
      </c>
      <c r="M12" s="163"/>
    </row>
    <row r="13" spans="1:13" s="65" customFormat="1" ht="18" customHeight="1" x14ac:dyDescent="0.25">
      <c r="A13" s="164" t="s">
        <v>74</v>
      </c>
      <c r="B13" s="96"/>
      <c r="C13" s="94"/>
      <c r="D13" s="94"/>
      <c r="E13" s="94"/>
      <c r="F13" s="220"/>
      <c r="G13" s="96"/>
      <c r="H13" s="96"/>
      <c r="I13" s="97"/>
      <c r="J13" s="98"/>
      <c r="K13" s="99"/>
      <c r="L13" s="100"/>
      <c r="M13" s="221"/>
    </row>
    <row r="14" spans="1:13" s="65" customFormat="1" ht="18" customHeight="1" x14ac:dyDescent="0.25">
      <c r="A14" s="157">
        <v>43511</v>
      </c>
      <c r="B14" s="134">
        <v>203422.3</v>
      </c>
      <c r="C14" s="159">
        <v>0</v>
      </c>
      <c r="D14" s="159">
        <v>0</v>
      </c>
      <c r="E14" s="159">
        <v>0</v>
      </c>
      <c r="F14" s="131">
        <f t="shared" si="0"/>
        <v>0</v>
      </c>
      <c r="G14" s="160">
        <v>43511</v>
      </c>
      <c r="H14" s="158">
        <v>203422.3</v>
      </c>
      <c r="I14" s="176" t="s">
        <v>31</v>
      </c>
      <c r="J14" s="135" t="s">
        <v>32</v>
      </c>
      <c r="K14" s="161" t="s">
        <v>116</v>
      </c>
      <c r="L14" s="162">
        <v>43511</v>
      </c>
      <c r="M14" s="163"/>
    </row>
    <row r="15" spans="1:13" s="65" customFormat="1" ht="18" customHeight="1" x14ac:dyDescent="0.25">
      <c r="A15" s="157">
        <v>43511</v>
      </c>
      <c r="B15" s="134">
        <v>149378.65</v>
      </c>
      <c r="C15" s="159">
        <v>0</v>
      </c>
      <c r="D15" s="159">
        <v>0</v>
      </c>
      <c r="E15" s="159">
        <v>0</v>
      </c>
      <c r="F15" s="131">
        <f t="shared" si="0"/>
        <v>0</v>
      </c>
      <c r="G15" s="160">
        <v>43511</v>
      </c>
      <c r="H15" s="158">
        <v>149378.65</v>
      </c>
      <c r="I15" s="176" t="s">
        <v>31</v>
      </c>
      <c r="J15" s="135" t="s">
        <v>32</v>
      </c>
      <c r="K15" s="161" t="s">
        <v>117</v>
      </c>
      <c r="L15" s="162">
        <v>43511</v>
      </c>
      <c r="M15" s="163"/>
    </row>
    <row r="16" spans="1:13" s="65" customFormat="1" ht="18" customHeight="1" x14ac:dyDescent="0.25">
      <c r="A16" s="164" t="s">
        <v>114</v>
      </c>
      <c r="B16" s="96"/>
      <c r="C16" s="94"/>
      <c r="D16" s="94"/>
      <c r="E16" s="94"/>
      <c r="F16" s="220"/>
      <c r="G16" s="96"/>
      <c r="H16" s="96"/>
      <c r="I16" s="97"/>
      <c r="J16" s="98"/>
      <c r="K16" s="99"/>
      <c r="L16" s="100"/>
      <c r="M16" s="221"/>
    </row>
    <row r="17" spans="1:13" s="65" customFormat="1" ht="18" customHeight="1" x14ac:dyDescent="0.25">
      <c r="A17" s="157">
        <v>43539</v>
      </c>
      <c r="B17" s="134">
        <v>148999.31</v>
      </c>
      <c r="C17" s="159">
        <v>0</v>
      </c>
      <c r="D17" s="159">
        <v>0</v>
      </c>
      <c r="E17" s="159">
        <v>0</v>
      </c>
      <c r="F17" s="131">
        <f t="shared" si="0"/>
        <v>0</v>
      </c>
      <c r="G17" s="160">
        <v>43539</v>
      </c>
      <c r="H17" s="158">
        <v>148999.31</v>
      </c>
      <c r="I17" s="176" t="s">
        <v>31</v>
      </c>
      <c r="J17" s="135" t="s">
        <v>32</v>
      </c>
      <c r="K17" s="161" t="s">
        <v>43</v>
      </c>
      <c r="L17" s="162">
        <v>43539</v>
      </c>
      <c r="M17" s="163"/>
    </row>
    <row r="18" spans="1:13" s="65" customFormat="1" ht="18" customHeight="1" x14ac:dyDescent="0.25">
      <c r="A18" s="222">
        <v>43539</v>
      </c>
      <c r="B18" s="129">
        <v>171605.37</v>
      </c>
      <c r="C18" s="159">
        <v>0</v>
      </c>
      <c r="D18" s="159">
        <v>0</v>
      </c>
      <c r="E18" s="159">
        <v>0</v>
      </c>
      <c r="F18" s="131">
        <f t="shared" si="0"/>
        <v>0</v>
      </c>
      <c r="G18" s="132">
        <v>43539</v>
      </c>
      <c r="H18" s="133">
        <v>171605.37</v>
      </c>
      <c r="I18" s="176" t="s">
        <v>31</v>
      </c>
      <c r="J18" s="135" t="s">
        <v>32</v>
      </c>
      <c r="K18" s="136" t="s">
        <v>90</v>
      </c>
      <c r="L18" s="223">
        <v>43539</v>
      </c>
      <c r="M18" s="138"/>
    </row>
    <row r="19" spans="1:13" s="65" customFormat="1" ht="18" customHeight="1" x14ac:dyDescent="0.25">
      <c r="A19" s="164" t="s">
        <v>83</v>
      </c>
      <c r="B19" s="224"/>
      <c r="C19" s="94"/>
      <c r="D19" s="94"/>
      <c r="E19" s="94"/>
      <c r="F19" s="220"/>
      <c r="G19" s="225"/>
      <c r="H19" s="224"/>
      <c r="I19" s="97"/>
      <c r="J19" s="98"/>
      <c r="K19" s="226"/>
      <c r="L19" s="227"/>
      <c r="M19" s="228"/>
    </row>
    <row r="20" spans="1:13" s="65" customFormat="1" ht="18" customHeight="1" x14ac:dyDescent="0.25">
      <c r="A20" s="222">
        <v>43570</v>
      </c>
      <c r="B20" s="129">
        <v>175079.71</v>
      </c>
      <c r="C20" s="159">
        <v>0</v>
      </c>
      <c r="D20" s="159">
        <v>0</v>
      </c>
      <c r="E20" s="159">
        <v>0</v>
      </c>
      <c r="F20" s="131">
        <f t="shared" si="0"/>
        <v>0</v>
      </c>
      <c r="G20" s="132">
        <v>43570</v>
      </c>
      <c r="H20" s="133">
        <v>175079.71</v>
      </c>
      <c r="I20" s="176" t="s">
        <v>31</v>
      </c>
      <c r="J20" s="135" t="s">
        <v>32</v>
      </c>
      <c r="K20" s="136" t="s">
        <v>35</v>
      </c>
      <c r="L20" s="223">
        <v>43570</v>
      </c>
      <c r="M20" s="138"/>
    </row>
    <row r="21" spans="1:13" s="65" customFormat="1" ht="18" customHeight="1" x14ac:dyDescent="0.25">
      <c r="A21" s="222">
        <v>43570</v>
      </c>
      <c r="B21" s="129">
        <v>129704.78</v>
      </c>
      <c r="C21" s="159">
        <v>0</v>
      </c>
      <c r="D21" s="159">
        <v>0</v>
      </c>
      <c r="E21" s="159">
        <v>0</v>
      </c>
      <c r="F21" s="131">
        <f t="shared" si="0"/>
        <v>0</v>
      </c>
      <c r="G21" s="132">
        <v>43570</v>
      </c>
      <c r="H21" s="133">
        <v>129704.78</v>
      </c>
      <c r="I21" s="176" t="s">
        <v>31</v>
      </c>
      <c r="J21" s="135" t="s">
        <v>32</v>
      </c>
      <c r="K21" s="136" t="s">
        <v>36</v>
      </c>
      <c r="L21" s="223">
        <v>43570</v>
      </c>
      <c r="M21" s="138"/>
    </row>
    <row r="22" spans="1:13" s="65" customFormat="1" ht="18" customHeight="1" x14ac:dyDescent="0.25">
      <c r="A22" s="164" t="s">
        <v>86</v>
      </c>
      <c r="B22" s="224"/>
      <c r="C22" s="94"/>
      <c r="D22" s="94"/>
      <c r="E22" s="94"/>
      <c r="F22" s="220"/>
      <c r="G22" s="225"/>
      <c r="H22" s="224"/>
      <c r="I22" s="97"/>
      <c r="J22" s="98"/>
      <c r="K22" s="226"/>
      <c r="L22" s="227"/>
      <c r="M22" s="228"/>
    </row>
    <row r="23" spans="1:13" s="65" customFormat="1" ht="18" customHeight="1" x14ac:dyDescent="0.25">
      <c r="A23" s="222">
        <v>43600</v>
      </c>
      <c r="B23" s="129">
        <v>191748.33</v>
      </c>
      <c r="C23" s="159">
        <v>0</v>
      </c>
      <c r="D23" s="159">
        <v>0</v>
      </c>
      <c r="E23" s="159">
        <v>0</v>
      </c>
      <c r="F23" s="131">
        <f t="shared" si="0"/>
        <v>0</v>
      </c>
      <c r="G23" s="132">
        <v>43600</v>
      </c>
      <c r="H23" s="133">
        <v>191748.33</v>
      </c>
      <c r="I23" s="176" t="s">
        <v>31</v>
      </c>
      <c r="J23" s="135" t="s">
        <v>32</v>
      </c>
      <c r="K23" s="136" t="s">
        <v>34</v>
      </c>
      <c r="L23" s="223">
        <v>43600</v>
      </c>
      <c r="M23" s="138"/>
    </row>
    <row r="24" spans="1:13" s="65" customFormat="1" ht="18" customHeight="1" x14ac:dyDescent="0.25">
      <c r="A24" s="222">
        <v>43600</v>
      </c>
      <c r="B24" s="129">
        <v>145173.72</v>
      </c>
      <c r="C24" s="159">
        <v>0</v>
      </c>
      <c r="D24" s="159">
        <v>0</v>
      </c>
      <c r="E24" s="159">
        <v>0</v>
      </c>
      <c r="F24" s="131">
        <f t="shared" si="0"/>
        <v>0</v>
      </c>
      <c r="G24" s="132">
        <v>43600</v>
      </c>
      <c r="H24" s="133">
        <v>145173.72</v>
      </c>
      <c r="I24" s="176" t="s">
        <v>31</v>
      </c>
      <c r="J24" s="135" t="s">
        <v>32</v>
      </c>
      <c r="K24" s="136" t="s">
        <v>39</v>
      </c>
      <c r="L24" s="223">
        <v>43600</v>
      </c>
      <c r="M24" s="138"/>
    </row>
    <row r="25" spans="1:13" s="65" customFormat="1" ht="18" customHeight="1" x14ac:dyDescent="0.25">
      <c r="A25" s="164" t="s">
        <v>92</v>
      </c>
      <c r="B25" s="224"/>
      <c r="C25" s="94"/>
      <c r="D25" s="94"/>
      <c r="E25" s="94"/>
      <c r="F25" s="220"/>
      <c r="G25" s="225"/>
      <c r="H25" s="224"/>
      <c r="I25" s="97"/>
      <c r="J25" s="98"/>
      <c r="K25" s="226"/>
      <c r="L25" s="227"/>
      <c r="M25" s="228"/>
    </row>
    <row r="26" spans="1:13" s="65" customFormat="1" ht="18" customHeight="1" x14ac:dyDescent="0.25">
      <c r="A26" s="222">
        <v>43630</v>
      </c>
      <c r="B26" s="129">
        <v>198230.89</v>
      </c>
      <c r="C26" s="159">
        <v>0</v>
      </c>
      <c r="D26" s="159">
        <v>0</v>
      </c>
      <c r="E26" s="159">
        <v>0</v>
      </c>
      <c r="F26" s="131">
        <f t="shared" si="0"/>
        <v>0</v>
      </c>
      <c r="G26" s="132">
        <v>43630</v>
      </c>
      <c r="H26" s="133">
        <v>198230.89</v>
      </c>
      <c r="I26" s="176" t="s">
        <v>31</v>
      </c>
      <c r="J26" s="135" t="s">
        <v>32</v>
      </c>
      <c r="K26" s="136" t="s">
        <v>37</v>
      </c>
      <c r="L26" s="223">
        <v>43630</v>
      </c>
      <c r="M26" s="138"/>
    </row>
    <row r="27" spans="1:13" s="65" customFormat="1" ht="18" customHeight="1" x14ac:dyDescent="0.25">
      <c r="A27" s="222">
        <v>43630</v>
      </c>
      <c r="B27" s="129">
        <v>158637.38</v>
      </c>
      <c r="C27" s="159">
        <v>0</v>
      </c>
      <c r="D27" s="159">
        <v>0</v>
      </c>
      <c r="E27" s="159">
        <v>0</v>
      </c>
      <c r="F27" s="131">
        <f t="shared" si="0"/>
        <v>0</v>
      </c>
      <c r="G27" s="132">
        <v>43630</v>
      </c>
      <c r="H27" s="133">
        <v>158637.38</v>
      </c>
      <c r="I27" s="176" t="s">
        <v>31</v>
      </c>
      <c r="J27" s="135" t="s">
        <v>32</v>
      </c>
      <c r="K27" s="136" t="s">
        <v>38</v>
      </c>
      <c r="L27" s="223">
        <v>43630</v>
      </c>
      <c r="M27" s="138"/>
    </row>
    <row r="28" spans="1:13" s="65" customFormat="1" ht="18" customHeight="1" x14ac:dyDescent="0.25">
      <c r="A28" s="164" t="s">
        <v>94</v>
      </c>
      <c r="B28" s="224"/>
      <c r="C28" s="94"/>
      <c r="D28" s="94"/>
      <c r="E28" s="94"/>
      <c r="F28" s="220"/>
      <c r="G28" s="225"/>
      <c r="H28" s="224"/>
      <c r="I28" s="97"/>
      <c r="J28" s="98"/>
      <c r="K28" s="226"/>
      <c r="L28" s="227"/>
      <c r="M28" s="228"/>
    </row>
    <row r="29" spans="1:13" s="65" customFormat="1" ht="18" customHeight="1" x14ac:dyDescent="0.25">
      <c r="A29" s="222">
        <v>43662</v>
      </c>
      <c r="B29" s="129">
        <v>202242.25</v>
      </c>
      <c r="C29" s="159">
        <v>0</v>
      </c>
      <c r="D29" s="159">
        <v>0</v>
      </c>
      <c r="E29" s="159">
        <v>0</v>
      </c>
      <c r="F29" s="131">
        <f t="shared" si="0"/>
        <v>0</v>
      </c>
      <c r="G29" s="132">
        <v>43662</v>
      </c>
      <c r="H29" s="133">
        <v>202242.25</v>
      </c>
      <c r="I29" s="176" t="s">
        <v>31</v>
      </c>
      <c r="J29" s="135" t="s">
        <v>32</v>
      </c>
      <c r="K29" s="136" t="s">
        <v>34</v>
      </c>
      <c r="L29" s="223">
        <v>43662</v>
      </c>
      <c r="M29" s="138"/>
    </row>
    <row r="30" spans="1:13" s="65" customFormat="1" ht="18" customHeight="1" x14ac:dyDescent="0.25">
      <c r="A30" s="222">
        <v>43662</v>
      </c>
      <c r="B30" s="129">
        <v>147000.42000000001</v>
      </c>
      <c r="C30" s="159">
        <v>0</v>
      </c>
      <c r="D30" s="159">
        <v>0</v>
      </c>
      <c r="E30" s="159">
        <v>0</v>
      </c>
      <c r="F30" s="131">
        <f t="shared" si="0"/>
        <v>0</v>
      </c>
      <c r="G30" s="132">
        <v>43662</v>
      </c>
      <c r="H30" s="133">
        <v>147000.42000000001</v>
      </c>
      <c r="I30" s="176" t="s">
        <v>31</v>
      </c>
      <c r="J30" s="135" t="s">
        <v>32</v>
      </c>
      <c r="K30" s="136" t="s">
        <v>39</v>
      </c>
      <c r="L30" s="223">
        <v>43662</v>
      </c>
      <c r="M30" s="138"/>
    </row>
    <row r="31" spans="1:13" s="65" customFormat="1" ht="18" customHeight="1" x14ac:dyDescent="0.25">
      <c r="A31" s="164" t="s">
        <v>99</v>
      </c>
      <c r="B31" s="224"/>
      <c r="C31" s="94"/>
      <c r="D31" s="94"/>
      <c r="E31" s="94"/>
      <c r="F31" s="220"/>
      <c r="G31" s="225"/>
      <c r="H31" s="224"/>
      <c r="I31" s="97"/>
      <c r="J31" s="98"/>
      <c r="K31" s="226"/>
      <c r="L31" s="227"/>
      <c r="M31" s="228"/>
    </row>
    <row r="32" spans="1:13" s="65" customFormat="1" ht="18" customHeight="1" x14ac:dyDescent="0.25">
      <c r="A32" s="222">
        <v>43692</v>
      </c>
      <c r="B32" s="129">
        <v>171912.3</v>
      </c>
      <c r="C32" s="159">
        <v>0</v>
      </c>
      <c r="D32" s="159">
        <v>0</v>
      </c>
      <c r="E32" s="159">
        <v>0</v>
      </c>
      <c r="F32" s="131">
        <f t="shared" si="0"/>
        <v>0</v>
      </c>
      <c r="G32" s="132">
        <v>43692</v>
      </c>
      <c r="H32" s="133">
        <v>171912.3</v>
      </c>
      <c r="I32" s="176" t="s">
        <v>31</v>
      </c>
      <c r="J32" s="135" t="s">
        <v>32</v>
      </c>
      <c r="K32" s="136" t="s">
        <v>36</v>
      </c>
      <c r="L32" s="223">
        <v>43692</v>
      </c>
      <c r="M32" s="138"/>
    </row>
    <row r="33" spans="1:13" s="65" customFormat="1" ht="18" customHeight="1" thickBot="1" x14ac:dyDescent="0.3">
      <c r="A33" s="231">
        <v>43692</v>
      </c>
      <c r="B33" s="232">
        <v>123593.21</v>
      </c>
      <c r="C33" s="233">
        <v>0</v>
      </c>
      <c r="D33" s="233">
        <v>0</v>
      </c>
      <c r="E33" s="233">
        <v>0</v>
      </c>
      <c r="F33" s="234">
        <f t="shared" si="0"/>
        <v>0</v>
      </c>
      <c r="G33" s="235">
        <v>43692</v>
      </c>
      <c r="H33" s="236">
        <v>123593.21</v>
      </c>
      <c r="I33" s="201" t="s">
        <v>31</v>
      </c>
      <c r="J33" s="202" t="s">
        <v>32</v>
      </c>
      <c r="K33" s="203" t="s">
        <v>43</v>
      </c>
      <c r="L33" s="204">
        <v>43692</v>
      </c>
      <c r="M33" s="237"/>
    </row>
    <row r="34" spans="1:13" s="65" customFormat="1" ht="18" customHeight="1" x14ac:dyDescent="0.25">
      <c r="A34" s="149" t="s">
        <v>100</v>
      </c>
      <c r="B34" s="238"/>
      <c r="C34" s="239"/>
      <c r="D34" s="239"/>
      <c r="E34" s="239"/>
      <c r="F34" s="88"/>
      <c r="G34" s="240"/>
      <c r="H34" s="238"/>
      <c r="I34" s="89"/>
      <c r="J34" s="90"/>
      <c r="K34" s="241"/>
      <c r="L34" s="242"/>
      <c r="M34" s="243"/>
    </row>
    <row r="35" spans="1:13" s="65" customFormat="1" ht="18" customHeight="1" x14ac:dyDescent="0.25">
      <c r="A35" s="229">
        <v>43721</v>
      </c>
      <c r="B35" s="129">
        <v>184344.6</v>
      </c>
      <c r="C35" s="159"/>
      <c r="D35" s="159"/>
      <c r="E35" s="159"/>
      <c r="F35" s="131">
        <f t="shared" si="0"/>
        <v>0</v>
      </c>
      <c r="G35" s="132">
        <v>43721</v>
      </c>
      <c r="H35" s="133">
        <v>184344.6</v>
      </c>
      <c r="I35" s="176" t="s">
        <v>31</v>
      </c>
      <c r="J35" s="135" t="s">
        <v>32</v>
      </c>
      <c r="K35" s="136" t="s">
        <v>34</v>
      </c>
      <c r="L35" s="223">
        <v>43721</v>
      </c>
      <c r="M35" s="138"/>
    </row>
    <row r="36" spans="1:13" s="65" customFormat="1" ht="18" customHeight="1" x14ac:dyDescent="0.25">
      <c r="A36" s="229">
        <v>43721</v>
      </c>
      <c r="B36" s="129">
        <v>134995.51</v>
      </c>
      <c r="C36" s="159"/>
      <c r="D36" s="159"/>
      <c r="E36" s="159"/>
      <c r="F36" s="131">
        <f t="shared" si="0"/>
        <v>0</v>
      </c>
      <c r="G36" s="132">
        <v>43721</v>
      </c>
      <c r="H36" s="133">
        <v>134995.51</v>
      </c>
      <c r="I36" s="176" t="s">
        <v>31</v>
      </c>
      <c r="J36" s="135" t="s">
        <v>32</v>
      </c>
      <c r="K36" s="136" t="s">
        <v>39</v>
      </c>
      <c r="L36" s="223">
        <v>43721</v>
      </c>
      <c r="M36" s="138"/>
    </row>
    <row r="37" spans="1:13" s="65" customFormat="1" ht="18" customHeight="1" x14ac:dyDescent="0.25">
      <c r="A37" s="230" t="s">
        <v>27</v>
      </c>
      <c r="B37" s="224"/>
      <c r="C37" s="94"/>
      <c r="D37" s="94"/>
      <c r="E37" s="94"/>
      <c r="F37" s="220"/>
      <c r="G37" s="225"/>
      <c r="H37" s="224"/>
      <c r="I37" s="97"/>
      <c r="J37" s="98"/>
      <c r="K37" s="226"/>
      <c r="L37" s="227"/>
      <c r="M37" s="228"/>
    </row>
    <row r="38" spans="1:13" s="65" customFormat="1" ht="18" customHeight="1" x14ac:dyDescent="0.25">
      <c r="A38" s="222">
        <v>43753</v>
      </c>
      <c r="B38" s="129">
        <v>181114.91</v>
      </c>
      <c r="C38" s="159">
        <v>0</v>
      </c>
      <c r="D38" s="159">
        <v>0</v>
      </c>
      <c r="E38" s="159">
        <v>0</v>
      </c>
      <c r="F38" s="131">
        <f t="shared" si="0"/>
        <v>0</v>
      </c>
      <c r="G38" s="132">
        <v>43753</v>
      </c>
      <c r="H38" s="133">
        <v>181114.91</v>
      </c>
      <c r="I38" s="176" t="s">
        <v>31</v>
      </c>
      <c r="J38" s="135" t="s">
        <v>32</v>
      </c>
      <c r="K38" s="136" t="s">
        <v>85</v>
      </c>
      <c r="L38" s="223">
        <v>43753</v>
      </c>
      <c r="M38" s="138"/>
    </row>
    <row r="39" spans="1:13" s="65" customFormat="1" ht="18" customHeight="1" x14ac:dyDescent="0.25">
      <c r="A39" s="222">
        <v>43753</v>
      </c>
      <c r="B39" s="129">
        <v>127932.26</v>
      </c>
      <c r="C39" s="159">
        <v>0</v>
      </c>
      <c r="D39" s="159">
        <v>0</v>
      </c>
      <c r="E39" s="159">
        <v>0</v>
      </c>
      <c r="F39" s="131">
        <f t="shared" si="0"/>
        <v>0</v>
      </c>
      <c r="G39" s="132">
        <v>43753</v>
      </c>
      <c r="H39" s="133">
        <v>127932.26</v>
      </c>
      <c r="I39" s="176" t="s">
        <v>31</v>
      </c>
      <c r="J39" s="135" t="s">
        <v>32</v>
      </c>
      <c r="K39" s="136" t="s">
        <v>33</v>
      </c>
      <c r="L39" s="223">
        <v>43753</v>
      </c>
      <c r="M39" s="138"/>
    </row>
    <row r="40" spans="1:13" s="65" customFormat="1" ht="18" customHeight="1" x14ac:dyDescent="0.25">
      <c r="A40" s="230" t="s">
        <v>28</v>
      </c>
      <c r="B40" s="224"/>
      <c r="C40" s="94"/>
      <c r="D40" s="94"/>
      <c r="E40" s="94"/>
      <c r="F40" s="220"/>
      <c r="G40" s="225"/>
      <c r="H40" s="224"/>
      <c r="I40" s="97"/>
      <c r="J40" s="98"/>
      <c r="K40" s="226"/>
      <c r="L40" s="227"/>
      <c r="M40" s="228"/>
    </row>
    <row r="41" spans="1:13" s="65" customFormat="1" ht="18" customHeight="1" x14ac:dyDescent="0.25">
      <c r="A41" s="222">
        <v>43784</v>
      </c>
      <c r="B41" s="129">
        <v>176964.33</v>
      </c>
      <c r="C41" s="159">
        <v>0</v>
      </c>
      <c r="D41" s="159">
        <v>0</v>
      </c>
      <c r="E41" s="159">
        <v>0</v>
      </c>
      <c r="F41" s="131">
        <f t="shared" si="0"/>
        <v>0</v>
      </c>
      <c r="G41" s="132">
        <v>43784</v>
      </c>
      <c r="H41" s="133">
        <v>176964.33</v>
      </c>
      <c r="I41" s="176" t="s">
        <v>31</v>
      </c>
      <c r="J41" s="135" t="s">
        <v>32</v>
      </c>
      <c r="K41" s="136" t="s">
        <v>52</v>
      </c>
      <c r="L41" s="223">
        <v>43784</v>
      </c>
      <c r="M41" s="138"/>
    </row>
    <row r="42" spans="1:13" s="65" customFormat="1" ht="18" customHeight="1" x14ac:dyDescent="0.25">
      <c r="A42" s="222">
        <v>43784</v>
      </c>
      <c r="B42" s="129">
        <v>114157.8</v>
      </c>
      <c r="C42" s="159">
        <v>0</v>
      </c>
      <c r="D42" s="159">
        <v>0</v>
      </c>
      <c r="E42" s="159">
        <v>0</v>
      </c>
      <c r="F42" s="131">
        <f t="shared" si="0"/>
        <v>0</v>
      </c>
      <c r="G42" s="132">
        <v>43784</v>
      </c>
      <c r="H42" s="133">
        <v>114157.8</v>
      </c>
      <c r="I42" s="176" t="s">
        <v>31</v>
      </c>
      <c r="J42" s="135" t="s">
        <v>32</v>
      </c>
      <c r="K42" s="136" t="s">
        <v>53</v>
      </c>
      <c r="L42" s="223">
        <v>43784</v>
      </c>
      <c r="M42" s="138"/>
    </row>
    <row r="43" spans="1:13" s="65" customFormat="1" ht="18" customHeight="1" x14ac:dyDescent="0.25">
      <c r="A43" s="230" t="s">
        <v>29</v>
      </c>
      <c r="B43" s="224"/>
      <c r="C43" s="94"/>
      <c r="D43" s="94"/>
      <c r="E43" s="94"/>
      <c r="F43" s="220"/>
      <c r="G43" s="225"/>
      <c r="H43" s="224"/>
      <c r="I43" s="97"/>
      <c r="J43" s="98"/>
      <c r="K43" s="226"/>
      <c r="L43" s="227"/>
      <c r="M43" s="228"/>
    </row>
    <row r="44" spans="1:13" s="65" customFormat="1" ht="18" customHeight="1" x14ac:dyDescent="0.25">
      <c r="A44" s="222">
        <v>43810</v>
      </c>
      <c r="B44" s="129">
        <v>173876.16</v>
      </c>
      <c r="C44" s="159">
        <v>0</v>
      </c>
      <c r="D44" s="159">
        <v>0</v>
      </c>
      <c r="E44" s="159">
        <v>0</v>
      </c>
      <c r="F44" s="131">
        <f t="shared" si="0"/>
        <v>0</v>
      </c>
      <c r="G44" s="132">
        <v>43810</v>
      </c>
      <c r="H44" s="133">
        <v>173876.16</v>
      </c>
      <c r="I44" s="176" t="s">
        <v>31</v>
      </c>
      <c r="J44" s="135" t="s">
        <v>32</v>
      </c>
      <c r="K44" s="136" t="s">
        <v>118</v>
      </c>
      <c r="L44" s="223">
        <v>43810</v>
      </c>
      <c r="M44" s="138"/>
    </row>
    <row r="45" spans="1:13" s="65" customFormat="1" ht="18" customHeight="1" thickBot="1" x14ac:dyDescent="0.3">
      <c r="A45" s="231">
        <v>43810</v>
      </c>
      <c r="B45" s="232">
        <v>117160.27</v>
      </c>
      <c r="C45" s="233">
        <v>0</v>
      </c>
      <c r="D45" s="233">
        <v>0</v>
      </c>
      <c r="E45" s="233">
        <v>0</v>
      </c>
      <c r="F45" s="234">
        <f t="shared" si="0"/>
        <v>0</v>
      </c>
      <c r="G45" s="235">
        <v>43810</v>
      </c>
      <c r="H45" s="236">
        <v>117160.27</v>
      </c>
      <c r="I45" s="201" t="s">
        <v>31</v>
      </c>
      <c r="J45" s="202" t="s">
        <v>32</v>
      </c>
      <c r="K45" s="203" t="s">
        <v>119</v>
      </c>
      <c r="L45" s="204">
        <v>43810</v>
      </c>
      <c r="M45" s="237"/>
    </row>
    <row r="46" spans="1:13" s="65" customFormat="1" ht="22.5" customHeight="1" thickBot="1" x14ac:dyDescent="0.3">
      <c r="A46" s="56" t="s">
        <v>30</v>
      </c>
      <c r="B46" s="60">
        <f>SUM(B10:B45)</f>
        <v>3873624.9499999997</v>
      </c>
      <c r="C46" s="58">
        <f>SUM(C10:C45)</f>
        <v>0</v>
      </c>
      <c r="D46" s="58">
        <f>SUM(D10:D45)</f>
        <v>0</v>
      </c>
      <c r="E46" s="59">
        <f>SUM(E10:E45)</f>
        <v>0</v>
      </c>
      <c r="F46" s="60">
        <f>SUM(F10:F45)</f>
        <v>0</v>
      </c>
      <c r="G46" s="82"/>
      <c r="H46" s="61">
        <f>SUM(H11:H45)</f>
        <v>3873624.9499999997</v>
      </c>
      <c r="I46" s="62"/>
      <c r="J46" s="63"/>
      <c r="K46" s="63"/>
      <c r="L46" s="63"/>
      <c r="M46" s="66"/>
    </row>
    <row r="47" spans="1:13" x14ac:dyDescent="0.2">
      <c r="A47" s="5"/>
      <c r="B47" s="5"/>
      <c r="C47" s="5"/>
      <c r="D47" s="5"/>
      <c r="G47" s="6"/>
    </row>
    <row r="48" spans="1:13" x14ac:dyDescent="0.2">
      <c r="A48" s="5"/>
      <c r="B48" s="5"/>
      <c r="C48" s="5"/>
      <c r="D48" s="5"/>
      <c r="G48" s="6"/>
    </row>
    <row r="49" spans="1:7" x14ac:dyDescent="0.2">
      <c r="A49" s="5"/>
      <c r="B49" s="5"/>
      <c r="C49" s="5"/>
      <c r="D49" s="5"/>
      <c r="G49" s="6"/>
    </row>
    <row r="50" spans="1:7" x14ac:dyDescent="0.2">
      <c r="A50" s="5"/>
      <c r="B50" s="5"/>
      <c r="C50" s="5"/>
      <c r="D50" s="5"/>
      <c r="G50" s="6"/>
    </row>
    <row r="51" spans="1:7" x14ac:dyDescent="0.2">
      <c r="A51" s="5"/>
      <c r="B51" s="5"/>
      <c r="C51" s="5"/>
      <c r="D51" s="5"/>
      <c r="G51" s="6"/>
    </row>
    <row r="52" spans="1:7" x14ac:dyDescent="0.2">
      <c r="A52" s="5"/>
      <c r="B52" s="5"/>
      <c r="C52" s="5"/>
      <c r="D52" s="5"/>
      <c r="G52" s="6"/>
    </row>
    <row r="53" spans="1:7" x14ac:dyDescent="0.2">
      <c r="A53" s="5"/>
      <c r="B53" s="5"/>
      <c r="C53" s="5"/>
      <c r="D53" s="5"/>
      <c r="G53" s="6"/>
    </row>
    <row r="54" spans="1:7" x14ac:dyDescent="0.2">
      <c r="A54" s="5"/>
      <c r="B54" s="5"/>
      <c r="C54" s="5"/>
      <c r="D54" s="5"/>
      <c r="G54" s="6"/>
    </row>
    <row r="55" spans="1:7" x14ac:dyDescent="0.2">
      <c r="A55" s="5"/>
      <c r="B55" s="5"/>
      <c r="C55" s="5"/>
      <c r="D55" s="5"/>
      <c r="G55" s="6"/>
    </row>
    <row r="56" spans="1:7" x14ac:dyDescent="0.2">
      <c r="A56" s="5"/>
      <c r="B56" s="5"/>
      <c r="C56" s="5"/>
      <c r="D56" s="5"/>
      <c r="G56" s="6"/>
    </row>
    <row r="57" spans="1:7" x14ac:dyDescent="0.2">
      <c r="A57" s="5"/>
      <c r="B57" s="5"/>
      <c r="C57" s="5"/>
      <c r="D57" s="5"/>
      <c r="G57" s="6"/>
    </row>
    <row r="58" spans="1:7" x14ac:dyDescent="0.2">
      <c r="A58" s="5"/>
      <c r="B58" s="5"/>
      <c r="C58" s="5"/>
      <c r="D58" s="5"/>
      <c r="G58" s="6"/>
    </row>
    <row r="59" spans="1:7" x14ac:dyDescent="0.2">
      <c r="A59" s="5"/>
      <c r="B59" s="5"/>
      <c r="C59" s="5"/>
      <c r="D59" s="5"/>
      <c r="G59" s="6"/>
    </row>
    <row r="60" spans="1:7" x14ac:dyDescent="0.2">
      <c r="A60" s="5"/>
      <c r="B60" s="5"/>
      <c r="C60" s="5"/>
      <c r="D60" s="5"/>
      <c r="G60" s="6"/>
    </row>
    <row r="61" spans="1:7" x14ac:dyDescent="0.2">
      <c r="A61" s="5"/>
      <c r="B61" s="5"/>
      <c r="C61" s="5"/>
      <c r="D61" s="5"/>
      <c r="G61" s="6"/>
    </row>
    <row r="62" spans="1:7" ht="44.25" customHeight="1" x14ac:dyDescent="0.2">
      <c r="A62" s="5"/>
      <c r="B62" s="5"/>
      <c r="C62" s="5"/>
      <c r="D62" s="5"/>
      <c r="G62" s="6"/>
    </row>
    <row r="63" spans="1:7" x14ac:dyDescent="0.2">
      <c r="A63" s="5"/>
      <c r="B63" s="5"/>
      <c r="C63" s="5"/>
      <c r="D63" s="5"/>
      <c r="G63" s="6"/>
    </row>
    <row r="64" spans="1:7" x14ac:dyDescent="0.2">
      <c r="B64" s="6"/>
      <c r="C64" s="6"/>
      <c r="D64" s="6"/>
      <c r="G64" s="6"/>
    </row>
    <row r="65" spans="1:13" x14ac:dyDescent="0.2">
      <c r="B65" s="6"/>
      <c r="C65" s="6"/>
      <c r="D65" s="6"/>
      <c r="G65" s="6"/>
    </row>
    <row r="67" spans="1:13" s="15" customFormat="1" x14ac:dyDescent="0.2"/>
    <row r="68" spans="1:13" s="7" customFormat="1" x14ac:dyDescent="0.2">
      <c r="A68" s="16"/>
      <c r="B68" s="17"/>
      <c r="C68" s="17"/>
      <c r="D68" s="17"/>
      <c r="E68" s="17"/>
      <c r="F68" s="17"/>
      <c r="G68" s="17"/>
      <c r="H68" s="17"/>
      <c r="I68" s="17"/>
      <c r="J68" s="18"/>
      <c r="K68" s="19"/>
      <c r="L68" s="20"/>
      <c r="M68" s="16"/>
    </row>
    <row r="69" spans="1:13" s="7" customFormat="1" x14ac:dyDescent="0.2">
      <c r="A69" s="16"/>
      <c r="B69" s="17"/>
      <c r="C69" s="17"/>
      <c r="D69" s="17"/>
      <c r="E69" s="17"/>
      <c r="F69" s="17"/>
      <c r="G69" s="17"/>
      <c r="H69" s="17"/>
      <c r="I69" s="17"/>
      <c r="J69" s="18"/>
      <c r="K69" s="19"/>
      <c r="L69" s="20"/>
      <c r="M69" s="16"/>
    </row>
    <row r="70" spans="1:13" s="7" customFormat="1" x14ac:dyDescent="0.2">
      <c r="A70" s="16"/>
      <c r="B70" s="17"/>
      <c r="C70" s="17"/>
      <c r="D70" s="17"/>
      <c r="E70" s="17"/>
      <c r="F70" s="17"/>
      <c r="G70" s="17"/>
      <c r="H70" s="17"/>
      <c r="I70" s="17"/>
      <c r="J70" s="18"/>
      <c r="K70" s="19"/>
      <c r="L70" s="20"/>
      <c r="M70" s="16"/>
    </row>
    <row r="71" spans="1:13" s="7" customFormat="1" x14ac:dyDescent="0.2">
      <c r="A71" s="16"/>
      <c r="B71" s="17"/>
      <c r="C71" s="17"/>
      <c r="D71" s="17"/>
      <c r="E71" s="17"/>
      <c r="F71" s="17"/>
      <c r="G71" s="17"/>
      <c r="H71" s="17"/>
      <c r="I71" s="17"/>
      <c r="J71" s="18"/>
      <c r="K71" s="19"/>
      <c r="L71" s="20"/>
      <c r="M71" s="16"/>
    </row>
    <row r="72" spans="1:13" s="7" customFormat="1" x14ac:dyDescent="0.2">
      <c r="A72" s="16"/>
      <c r="B72" s="17"/>
      <c r="C72" s="17"/>
      <c r="D72" s="17"/>
      <c r="E72" s="17"/>
      <c r="F72" s="17"/>
      <c r="G72" s="17"/>
      <c r="H72" s="17"/>
      <c r="I72" s="17"/>
      <c r="J72" s="18"/>
      <c r="K72" s="19"/>
      <c r="L72" s="20"/>
      <c r="M72" s="16"/>
    </row>
    <row r="73" spans="1:13" s="7" customFormat="1" x14ac:dyDescent="0.2">
      <c r="A73" s="16"/>
      <c r="B73" s="17"/>
      <c r="C73" s="17"/>
      <c r="D73" s="17"/>
      <c r="E73" s="17"/>
      <c r="F73" s="17"/>
      <c r="G73" s="17"/>
      <c r="H73" s="17"/>
      <c r="I73" s="17"/>
      <c r="J73" s="18"/>
      <c r="K73" s="19"/>
      <c r="L73" s="20"/>
      <c r="M73" s="16"/>
    </row>
    <row r="74" spans="1:13" s="7" customFormat="1" x14ac:dyDescent="0.2">
      <c r="A74" s="16"/>
      <c r="B74" s="17"/>
      <c r="C74" s="17"/>
      <c r="D74" s="17"/>
      <c r="E74" s="17"/>
      <c r="F74" s="17"/>
      <c r="G74" s="17"/>
      <c r="H74" s="17"/>
      <c r="I74" s="17"/>
      <c r="J74" s="18"/>
      <c r="K74" s="19"/>
      <c r="L74" s="20"/>
      <c r="M74" s="16"/>
    </row>
    <row r="75" spans="1:13" s="7" customFormat="1" x14ac:dyDescent="0.2">
      <c r="A75" s="16"/>
      <c r="B75" s="17"/>
      <c r="C75" s="17"/>
      <c r="D75" s="17"/>
      <c r="E75" s="17"/>
      <c r="F75" s="17"/>
      <c r="G75" s="17"/>
      <c r="H75" s="17"/>
      <c r="I75" s="17"/>
      <c r="J75" s="18"/>
      <c r="K75" s="19"/>
      <c r="L75" s="20"/>
      <c r="M75" s="16"/>
    </row>
    <row r="76" spans="1:13" s="7" customFormat="1" ht="15" customHeight="1" x14ac:dyDescent="0.2">
      <c r="A76" s="16"/>
      <c r="B76" s="17"/>
      <c r="C76" s="17"/>
      <c r="D76" s="17"/>
      <c r="E76" s="17"/>
      <c r="F76" s="17"/>
      <c r="G76" s="17"/>
      <c r="H76" s="17"/>
      <c r="I76" s="17"/>
      <c r="J76" s="18"/>
      <c r="K76" s="19"/>
      <c r="L76" s="20"/>
      <c r="M76" s="16"/>
    </row>
    <row r="77" spans="1:13" s="7" customFormat="1" ht="15" customHeight="1" x14ac:dyDescent="0.2">
      <c r="A77" s="16"/>
      <c r="B77" s="17"/>
      <c r="C77" s="17"/>
      <c r="D77" s="17"/>
      <c r="E77" s="17"/>
      <c r="F77" s="17"/>
      <c r="G77" s="17"/>
      <c r="H77" s="17"/>
      <c r="I77" s="17"/>
      <c r="J77" s="18"/>
      <c r="K77" s="19"/>
      <c r="L77" s="20"/>
      <c r="M77" s="16"/>
    </row>
    <row r="78" spans="1:13" s="7" customFormat="1" ht="15" customHeight="1" x14ac:dyDescent="0.2">
      <c r="A78" s="16"/>
      <c r="B78" s="17"/>
      <c r="C78" s="17"/>
      <c r="D78" s="17"/>
      <c r="E78" s="17"/>
      <c r="F78" s="17"/>
      <c r="G78" s="17"/>
      <c r="H78" s="17"/>
      <c r="I78" s="17"/>
      <c r="J78" s="18"/>
      <c r="K78" s="19"/>
      <c r="L78" s="20"/>
      <c r="M78" s="16"/>
    </row>
    <row r="79" spans="1:13" s="7" customFormat="1" ht="15" customHeight="1" x14ac:dyDescent="0.2">
      <c r="A79" s="16"/>
      <c r="B79" s="17"/>
      <c r="C79" s="17"/>
      <c r="D79" s="17"/>
      <c r="E79" s="17"/>
      <c r="F79" s="17"/>
      <c r="G79" s="17"/>
      <c r="H79" s="17"/>
      <c r="I79" s="17"/>
      <c r="J79" s="18"/>
      <c r="K79" s="19"/>
      <c r="L79" s="20"/>
      <c r="M79" s="16"/>
    </row>
    <row r="83" spans="1:1" x14ac:dyDescent="0.2">
      <c r="A83" s="8"/>
    </row>
    <row r="84" spans="1:1" x14ac:dyDescent="0.2">
      <c r="A84" s="21"/>
    </row>
  </sheetData>
  <mergeCells count="14">
    <mergeCell ref="M8:M9"/>
    <mergeCell ref="A5:M5"/>
    <mergeCell ref="A8:A9"/>
    <mergeCell ref="B8:B9"/>
    <mergeCell ref="C8:F8"/>
    <mergeCell ref="G8:H8"/>
    <mergeCell ref="I8:J8"/>
    <mergeCell ref="K8:L8"/>
    <mergeCell ref="L1:M1"/>
    <mergeCell ref="A2:M2"/>
    <mergeCell ref="A3:M3"/>
    <mergeCell ref="A4:M4"/>
    <mergeCell ref="I7:J7"/>
    <mergeCell ref="K7:L7"/>
  </mergeCells>
  <printOptions horizontalCentered="1"/>
  <pageMargins left="0.39370078740157483" right="0.39370078740157483" top="0.59055118110236227" bottom="0.78740157480314965" header="0.31496062992125984" footer="0.31496062992125984"/>
  <pageSetup scale="75" fitToHeight="2" orientation="landscape" horizontalDpi="360" verticalDpi="360" r:id="rId1"/>
  <headerFooter>
    <oddFooter>&amp;C&amp;P de &amp;N</oddFooter>
  </headerFooter>
  <rowBreaks count="1" manualBreakCount="1">
    <brk id="33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7"/>
  <sheetViews>
    <sheetView view="pageBreakPreview" zoomScale="82" zoomScaleNormal="100" zoomScaleSheetLayoutView="82" workbookViewId="0">
      <pane ySplit="9" topLeftCell="A34" activePane="bottomLeft" state="frozen"/>
      <selection activeCell="C31" sqref="C31"/>
      <selection pane="bottomLeft" activeCell="J41" sqref="J41"/>
    </sheetView>
  </sheetViews>
  <sheetFormatPr baseColWidth="10" defaultColWidth="11.42578125" defaultRowHeight="12.75" x14ac:dyDescent="0.2"/>
  <cols>
    <col min="1" max="1" width="11.42578125" style="1"/>
    <col min="2" max="2" width="13.28515625" style="1" customWidth="1"/>
    <col min="3" max="3" width="11.42578125" style="1"/>
    <col min="4" max="4" width="12" style="1" customWidth="1"/>
    <col min="5" max="5" width="12.140625" style="1" customWidth="1"/>
    <col min="6" max="7" width="11.42578125" style="1"/>
    <col min="8" max="8" width="14.28515625" style="1" customWidth="1"/>
    <col min="9" max="9" width="13.5703125" style="1" bestFit="1" customWidth="1"/>
    <col min="10" max="10" width="11.85546875" style="1" customWidth="1"/>
    <col min="11" max="11" width="9.140625" style="1" customWidth="1"/>
    <col min="12" max="12" width="10.7109375" style="1" customWidth="1"/>
    <col min="13" max="13" width="12.42578125" style="1" customWidth="1"/>
    <col min="14" max="16384" width="11.42578125" style="1"/>
  </cols>
  <sheetData>
    <row r="1" spans="1:13" ht="6.75" customHeight="1" x14ac:dyDescent="0.2">
      <c r="A1" s="8"/>
      <c r="B1" s="8"/>
      <c r="C1" s="8"/>
      <c r="D1" s="8"/>
      <c r="E1" s="8"/>
      <c r="F1" s="8"/>
      <c r="G1" s="9"/>
      <c r="H1" s="9"/>
      <c r="I1" s="9"/>
      <c r="J1" s="8"/>
      <c r="K1" s="10"/>
      <c r="L1" s="275"/>
      <c r="M1" s="275"/>
    </row>
    <row r="2" spans="1:13" ht="23.25" x14ac:dyDescent="0.35">
      <c r="A2" s="279" t="s">
        <v>132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3.5" x14ac:dyDescent="0.2">
      <c r="A3" s="276" t="s">
        <v>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x14ac:dyDescent="0.2">
      <c r="A4" s="280" t="s">
        <v>130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ht="19.5" customHeight="1" x14ac:dyDescent="0.3">
      <c r="A5" s="295" t="s">
        <v>45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6" spans="1:13" ht="5.25" customHeight="1" x14ac:dyDescent="0.2">
      <c r="A6" s="2"/>
      <c r="B6" s="2"/>
      <c r="C6" s="3"/>
      <c r="D6" s="3"/>
      <c r="E6" s="3"/>
      <c r="F6" s="3"/>
      <c r="G6" s="4"/>
      <c r="H6" s="4"/>
      <c r="I6" s="4"/>
      <c r="J6" s="2"/>
      <c r="K6" s="13"/>
      <c r="L6" s="14"/>
      <c r="M6" s="2"/>
    </row>
    <row r="7" spans="1:13" s="24" customFormat="1" ht="6.75" customHeight="1" thickBot="1" x14ac:dyDescent="0.25">
      <c r="A7" s="22" t="s">
        <v>1</v>
      </c>
      <c r="B7" s="22" t="s">
        <v>2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7</v>
      </c>
      <c r="H7" s="22" t="s">
        <v>8</v>
      </c>
      <c r="I7" s="292" t="s">
        <v>9</v>
      </c>
      <c r="J7" s="292"/>
      <c r="K7" s="293" t="s">
        <v>10</v>
      </c>
      <c r="L7" s="293"/>
      <c r="M7" s="22" t="s">
        <v>11</v>
      </c>
    </row>
    <row r="8" spans="1:13" s="65" customFormat="1" ht="20.100000000000001" customHeight="1" x14ac:dyDescent="0.25">
      <c r="A8" s="283" t="s">
        <v>12</v>
      </c>
      <c r="B8" s="283" t="s">
        <v>13</v>
      </c>
      <c r="C8" s="296" t="s">
        <v>14</v>
      </c>
      <c r="D8" s="297"/>
      <c r="E8" s="297"/>
      <c r="F8" s="298"/>
      <c r="G8" s="299" t="s">
        <v>15</v>
      </c>
      <c r="H8" s="300"/>
      <c r="I8" s="301" t="s">
        <v>16</v>
      </c>
      <c r="J8" s="302"/>
      <c r="K8" s="303" t="s">
        <v>17</v>
      </c>
      <c r="L8" s="304"/>
      <c r="M8" s="283" t="s">
        <v>18</v>
      </c>
    </row>
    <row r="9" spans="1:13" s="65" customFormat="1" ht="20.100000000000001" customHeight="1" thickBot="1" x14ac:dyDescent="0.3">
      <c r="A9" s="294"/>
      <c r="B9" s="294"/>
      <c r="C9" s="121" t="s">
        <v>19</v>
      </c>
      <c r="D9" s="121" t="s">
        <v>20</v>
      </c>
      <c r="E9" s="121" t="s">
        <v>21</v>
      </c>
      <c r="F9" s="122" t="s">
        <v>22</v>
      </c>
      <c r="G9" s="123" t="s">
        <v>12</v>
      </c>
      <c r="H9" s="124" t="s">
        <v>23</v>
      </c>
      <c r="I9" s="123" t="s">
        <v>24</v>
      </c>
      <c r="J9" s="125" t="s">
        <v>25</v>
      </c>
      <c r="K9" s="126" t="s">
        <v>26</v>
      </c>
      <c r="L9" s="127" t="s">
        <v>12</v>
      </c>
      <c r="M9" s="294"/>
    </row>
    <row r="10" spans="1:13" s="65" customFormat="1" ht="20.100000000000001" customHeight="1" x14ac:dyDescent="0.25">
      <c r="A10" s="149" t="s">
        <v>61</v>
      </c>
      <c r="B10" s="86"/>
      <c r="C10" s="87"/>
      <c r="D10" s="87"/>
      <c r="E10" s="87"/>
      <c r="F10" s="88"/>
      <c r="G10" s="86"/>
      <c r="H10" s="86"/>
      <c r="I10" s="86"/>
      <c r="J10" s="90"/>
      <c r="K10" s="91"/>
      <c r="L10" s="92"/>
      <c r="M10" s="219"/>
    </row>
    <row r="11" spans="1:13" s="65" customFormat="1" ht="20.100000000000001" customHeight="1" x14ac:dyDescent="0.25">
      <c r="A11" s="157">
        <v>43496</v>
      </c>
      <c r="B11" s="134">
        <v>2218673</v>
      </c>
      <c r="C11" s="244">
        <v>0</v>
      </c>
      <c r="D11" s="244">
        <v>0</v>
      </c>
      <c r="E11" s="244">
        <v>0</v>
      </c>
      <c r="F11" s="131">
        <f>SUM(C11:E11)</f>
        <v>0</v>
      </c>
      <c r="G11" s="160">
        <v>43496</v>
      </c>
      <c r="H11" s="158">
        <v>2218673</v>
      </c>
      <c r="I11" s="134" t="s">
        <v>123</v>
      </c>
      <c r="J11" s="135" t="s">
        <v>32</v>
      </c>
      <c r="K11" s="161" t="s">
        <v>90</v>
      </c>
      <c r="L11" s="165">
        <v>43496</v>
      </c>
      <c r="M11" s="163"/>
    </row>
    <row r="12" spans="1:13" s="65" customFormat="1" ht="20.100000000000001" customHeight="1" x14ac:dyDescent="0.25">
      <c r="A12" s="164" t="s">
        <v>74</v>
      </c>
      <c r="B12" s="96"/>
      <c r="C12" s="252"/>
      <c r="D12" s="252"/>
      <c r="E12" s="252"/>
      <c r="F12" s="220"/>
      <c r="G12" s="96"/>
      <c r="H12" s="96"/>
      <c r="I12" s="96"/>
      <c r="J12" s="98"/>
      <c r="K12" s="99"/>
      <c r="L12" s="100"/>
      <c r="M12" s="221"/>
    </row>
    <row r="13" spans="1:13" s="65" customFormat="1" ht="20.100000000000001" customHeight="1" x14ac:dyDescent="0.25">
      <c r="A13" s="157">
        <v>43524</v>
      </c>
      <c r="B13" s="134">
        <v>2218673</v>
      </c>
      <c r="C13" s="244">
        <v>0</v>
      </c>
      <c r="D13" s="244">
        <v>0</v>
      </c>
      <c r="E13" s="244">
        <v>0</v>
      </c>
      <c r="F13" s="131">
        <f>SUM(C13:E13)</f>
        <v>0</v>
      </c>
      <c r="G13" s="160">
        <v>43524</v>
      </c>
      <c r="H13" s="158">
        <v>2218673</v>
      </c>
      <c r="I13" s="134" t="s">
        <v>123</v>
      </c>
      <c r="J13" s="135" t="s">
        <v>32</v>
      </c>
      <c r="K13" s="161" t="s">
        <v>89</v>
      </c>
      <c r="L13" s="165">
        <v>43524</v>
      </c>
      <c r="M13" s="163"/>
    </row>
    <row r="14" spans="1:13" s="65" customFormat="1" ht="20.100000000000001" customHeight="1" x14ac:dyDescent="0.25">
      <c r="A14" s="164" t="s">
        <v>114</v>
      </c>
      <c r="B14" s="96"/>
      <c r="C14" s="252"/>
      <c r="D14" s="252"/>
      <c r="E14" s="252"/>
      <c r="F14" s="220"/>
      <c r="G14" s="96"/>
      <c r="H14" s="96"/>
      <c r="I14" s="96"/>
      <c r="J14" s="98"/>
      <c r="K14" s="99"/>
      <c r="L14" s="100"/>
      <c r="M14" s="221"/>
    </row>
    <row r="15" spans="1:13" s="65" customFormat="1" ht="20.100000000000001" customHeight="1" x14ac:dyDescent="0.25">
      <c r="A15" s="229">
        <v>43553</v>
      </c>
      <c r="B15" s="129">
        <v>2135098</v>
      </c>
      <c r="C15" s="245">
        <v>0</v>
      </c>
      <c r="D15" s="245">
        <v>0</v>
      </c>
      <c r="E15" s="245">
        <v>0</v>
      </c>
      <c r="F15" s="131">
        <f>SUM(C15:E15)</f>
        <v>0</v>
      </c>
      <c r="G15" s="132">
        <v>43553</v>
      </c>
      <c r="H15" s="133">
        <v>2135098</v>
      </c>
      <c r="I15" s="134" t="s">
        <v>123</v>
      </c>
      <c r="J15" s="135" t="s">
        <v>32</v>
      </c>
      <c r="K15" s="136" t="s">
        <v>44</v>
      </c>
      <c r="L15" s="137">
        <v>43553</v>
      </c>
      <c r="M15" s="138"/>
    </row>
    <row r="16" spans="1:13" s="65" customFormat="1" ht="20.100000000000001" customHeight="1" x14ac:dyDescent="0.25">
      <c r="A16" s="229">
        <v>43553</v>
      </c>
      <c r="B16" s="129">
        <v>83575</v>
      </c>
      <c r="C16" s="245">
        <v>0</v>
      </c>
      <c r="D16" s="246">
        <v>83575</v>
      </c>
      <c r="E16" s="245">
        <v>0</v>
      </c>
      <c r="F16" s="131">
        <f>SUM(C16:E16)</f>
        <v>83575</v>
      </c>
      <c r="G16" s="249" t="s">
        <v>131</v>
      </c>
      <c r="H16" s="250" t="s">
        <v>131</v>
      </c>
      <c r="I16" s="251" t="s">
        <v>131</v>
      </c>
      <c r="J16" s="174" t="s">
        <v>131</v>
      </c>
      <c r="K16" s="136" t="s">
        <v>34</v>
      </c>
      <c r="L16" s="137">
        <v>43553</v>
      </c>
      <c r="M16" s="138"/>
    </row>
    <row r="17" spans="1:13" s="65" customFormat="1" ht="20.100000000000001" customHeight="1" x14ac:dyDescent="0.25">
      <c r="A17" s="164" t="s">
        <v>83</v>
      </c>
      <c r="B17" s="224"/>
      <c r="C17" s="253"/>
      <c r="D17" s="253"/>
      <c r="E17" s="253"/>
      <c r="F17" s="254"/>
      <c r="G17" s="224"/>
      <c r="H17" s="224"/>
      <c r="I17" s="224"/>
      <c r="J17" s="255"/>
      <c r="K17" s="226"/>
      <c r="L17" s="256"/>
      <c r="M17" s="228"/>
    </row>
    <row r="18" spans="1:13" s="65" customFormat="1" ht="20.100000000000001" customHeight="1" x14ac:dyDescent="0.25">
      <c r="A18" s="229">
        <v>43585</v>
      </c>
      <c r="B18" s="129">
        <v>2218673</v>
      </c>
      <c r="C18" s="245">
        <v>0</v>
      </c>
      <c r="D18" s="245">
        <v>0</v>
      </c>
      <c r="E18" s="245">
        <v>0</v>
      </c>
      <c r="F18" s="131">
        <f>SUM(C18:E18)</f>
        <v>0</v>
      </c>
      <c r="G18" s="132">
        <v>43585</v>
      </c>
      <c r="H18" s="133">
        <v>2218673</v>
      </c>
      <c r="I18" s="134" t="s">
        <v>123</v>
      </c>
      <c r="J18" s="135" t="s">
        <v>32</v>
      </c>
      <c r="K18" s="136" t="s">
        <v>89</v>
      </c>
      <c r="L18" s="137">
        <v>43585</v>
      </c>
      <c r="M18" s="138"/>
    </row>
    <row r="19" spans="1:13" s="65" customFormat="1" ht="20.100000000000001" customHeight="1" x14ac:dyDescent="0.25">
      <c r="A19" s="164" t="s">
        <v>86</v>
      </c>
      <c r="B19" s="224"/>
      <c r="C19" s="253"/>
      <c r="D19" s="253"/>
      <c r="E19" s="253"/>
      <c r="F19" s="254"/>
      <c r="G19" s="224"/>
      <c r="H19" s="224"/>
      <c r="I19" s="224"/>
      <c r="J19" s="255"/>
      <c r="K19" s="226"/>
      <c r="L19" s="256"/>
      <c r="M19" s="228"/>
    </row>
    <row r="20" spans="1:13" s="65" customFormat="1" ht="20.100000000000001" customHeight="1" x14ac:dyDescent="0.25">
      <c r="A20" s="229">
        <v>43616</v>
      </c>
      <c r="B20" s="129">
        <v>2218673</v>
      </c>
      <c r="C20" s="245">
        <v>0</v>
      </c>
      <c r="D20" s="245">
        <v>0</v>
      </c>
      <c r="E20" s="245">
        <v>0</v>
      </c>
      <c r="F20" s="131">
        <f>SUM(C20:E20)</f>
        <v>0</v>
      </c>
      <c r="G20" s="132">
        <v>43616</v>
      </c>
      <c r="H20" s="133">
        <v>2218673</v>
      </c>
      <c r="I20" s="134" t="s">
        <v>123</v>
      </c>
      <c r="J20" s="135" t="s">
        <v>32</v>
      </c>
      <c r="K20" s="136" t="s">
        <v>51</v>
      </c>
      <c r="L20" s="137">
        <v>43616</v>
      </c>
      <c r="M20" s="138"/>
    </row>
    <row r="21" spans="1:13" s="65" customFormat="1" ht="20.100000000000001" customHeight="1" x14ac:dyDescent="0.25">
      <c r="A21" s="164" t="s">
        <v>92</v>
      </c>
      <c r="B21" s="224"/>
      <c r="C21" s="253"/>
      <c r="D21" s="253"/>
      <c r="E21" s="253"/>
      <c r="F21" s="254"/>
      <c r="G21" s="224"/>
      <c r="H21" s="224"/>
      <c r="I21" s="224"/>
      <c r="J21" s="255"/>
      <c r="K21" s="226"/>
      <c r="L21" s="256"/>
      <c r="M21" s="228"/>
    </row>
    <row r="22" spans="1:13" s="65" customFormat="1" ht="20.100000000000001" customHeight="1" x14ac:dyDescent="0.25">
      <c r="A22" s="229">
        <v>43644</v>
      </c>
      <c r="B22" s="129">
        <v>2218673</v>
      </c>
      <c r="C22" s="245">
        <v>0</v>
      </c>
      <c r="D22" s="245">
        <v>0</v>
      </c>
      <c r="E22" s="245">
        <v>0</v>
      </c>
      <c r="F22" s="131">
        <f>SUM(C22:E22)</f>
        <v>0</v>
      </c>
      <c r="G22" s="132">
        <v>43644</v>
      </c>
      <c r="H22" s="133">
        <v>2218673</v>
      </c>
      <c r="I22" s="134" t="s">
        <v>123</v>
      </c>
      <c r="J22" s="135" t="s">
        <v>32</v>
      </c>
      <c r="K22" s="136" t="s">
        <v>49</v>
      </c>
      <c r="L22" s="137">
        <v>43644</v>
      </c>
      <c r="M22" s="138"/>
    </row>
    <row r="23" spans="1:13" s="65" customFormat="1" ht="20.100000000000001" customHeight="1" x14ac:dyDescent="0.25">
      <c r="A23" s="164" t="s">
        <v>124</v>
      </c>
      <c r="B23" s="224"/>
      <c r="C23" s="253"/>
      <c r="D23" s="253"/>
      <c r="E23" s="253"/>
      <c r="F23" s="254"/>
      <c r="G23" s="224"/>
      <c r="H23" s="224"/>
      <c r="I23" s="224"/>
      <c r="J23" s="255"/>
      <c r="K23" s="226"/>
      <c r="L23" s="256"/>
      <c r="M23" s="228"/>
    </row>
    <row r="24" spans="1:13" s="65" customFormat="1" ht="20.100000000000001" customHeight="1" x14ac:dyDescent="0.25">
      <c r="A24" s="229">
        <v>43677</v>
      </c>
      <c r="B24" s="129">
        <v>2218673</v>
      </c>
      <c r="C24" s="245">
        <v>0</v>
      </c>
      <c r="D24" s="245">
        <v>0</v>
      </c>
      <c r="E24" s="245">
        <v>0</v>
      </c>
      <c r="F24" s="131">
        <f>SUM(C24:E24)</f>
        <v>0</v>
      </c>
      <c r="G24" s="132">
        <v>43677</v>
      </c>
      <c r="H24" s="133">
        <v>2218673</v>
      </c>
      <c r="I24" s="134" t="s">
        <v>123</v>
      </c>
      <c r="J24" s="135" t="s">
        <v>32</v>
      </c>
      <c r="K24" s="136" t="s">
        <v>125</v>
      </c>
      <c r="L24" s="137">
        <v>43677</v>
      </c>
      <c r="M24" s="138"/>
    </row>
    <row r="25" spans="1:13" s="65" customFormat="1" ht="20.100000000000001" customHeight="1" x14ac:dyDescent="0.25">
      <c r="A25" s="164" t="s">
        <v>99</v>
      </c>
      <c r="B25" s="224"/>
      <c r="C25" s="253"/>
      <c r="D25" s="253"/>
      <c r="E25" s="253"/>
      <c r="F25" s="254"/>
      <c r="G25" s="224"/>
      <c r="H25" s="224"/>
      <c r="I25" s="224"/>
      <c r="J25" s="255"/>
      <c r="K25" s="226"/>
      <c r="L25" s="256"/>
      <c r="M25" s="228"/>
    </row>
    <row r="26" spans="1:13" s="65" customFormat="1" ht="20.100000000000001" customHeight="1" x14ac:dyDescent="0.25">
      <c r="A26" s="229">
        <v>43707</v>
      </c>
      <c r="B26" s="129">
        <v>2218673</v>
      </c>
      <c r="C26" s="245">
        <v>0</v>
      </c>
      <c r="D26" s="245">
        <v>0</v>
      </c>
      <c r="E26" s="245">
        <v>0</v>
      </c>
      <c r="F26" s="131">
        <f>SUM(C26:E26)</f>
        <v>0</v>
      </c>
      <c r="G26" s="132">
        <v>43707</v>
      </c>
      <c r="H26" s="133">
        <v>2218673</v>
      </c>
      <c r="I26" s="134" t="s">
        <v>123</v>
      </c>
      <c r="J26" s="135" t="s">
        <v>32</v>
      </c>
      <c r="K26" s="136" t="s">
        <v>122</v>
      </c>
      <c r="L26" s="137">
        <v>43707</v>
      </c>
      <c r="M26" s="138"/>
    </row>
    <row r="27" spans="1:13" s="65" customFormat="1" ht="20.100000000000001" customHeight="1" x14ac:dyDescent="0.25">
      <c r="A27" s="164" t="s">
        <v>100</v>
      </c>
      <c r="B27" s="224"/>
      <c r="C27" s="253"/>
      <c r="D27" s="253"/>
      <c r="E27" s="253"/>
      <c r="F27" s="254"/>
      <c r="G27" s="224"/>
      <c r="H27" s="224"/>
      <c r="I27" s="224"/>
      <c r="J27" s="255"/>
      <c r="K27" s="226"/>
      <c r="L27" s="256"/>
      <c r="M27" s="228"/>
    </row>
    <row r="28" spans="1:13" s="65" customFormat="1" ht="20.100000000000001" customHeight="1" x14ac:dyDescent="0.25">
      <c r="A28" s="229">
        <v>43738</v>
      </c>
      <c r="B28" s="129">
        <v>2218673</v>
      </c>
      <c r="C28" s="245">
        <v>0</v>
      </c>
      <c r="D28" s="245">
        <v>0</v>
      </c>
      <c r="E28" s="245">
        <v>0</v>
      </c>
      <c r="F28" s="131">
        <f>SUM(C28:E28)</f>
        <v>0</v>
      </c>
      <c r="G28" s="132">
        <v>43738</v>
      </c>
      <c r="H28" s="133">
        <v>2218673</v>
      </c>
      <c r="I28" s="134" t="s">
        <v>123</v>
      </c>
      <c r="J28" s="135" t="s">
        <v>32</v>
      </c>
      <c r="K28" s="136" t="s">
        <v>51</v>
      </c>
      <c r="L28" s="137">
        <v>43738</v>
      </c>
      <c r="M28" s="138"/>
    </row>
    <row r="29" spans="1:13" s="65" customFormat="1" ht="20.100000000000001" customHeight="1" x14ac:dyDescent="0.25">
      <c r="A29" s="164" t="s">
        <v>27</v>
      </c>
      <c r="B29" s="224"/>
      <c r="C29" s="253"/>
      <c r="D29" s="253"/>
      <c r="E29" s="253"/>
      <c r="F29" s="254"/>
      <c r="G29" s="224"/>
      <c r="H29" s="224"/>
      <c r="I29" s="224"/>
      <c r="J29" s="255"/>
      <c r="K29" s="226"/>
      <c r="L29" s="256"/>
      <c r="M29" s="228"/>
    </row>
    <row r="30" spans="1:13" s="65" customFormat="1" ht="20.100000000000001" customHeight="1" thickBot="1" x14ac:dyDescent="0.3">
      <c r="A30" s="259">
        <v>43769</v>
      </c>
      <c r="B30" s="232">
        <v>2218673</v>
      </c>
      <c r="C30" s="247">
        <v>0</v>
      </c>
      <c r="D30" s="247">
        <v>0</v>
      </c>
      <c r="E30" s="247">
        <v>0</v>
      </c>
      <c r="F30" s="234">
        <f>SUM(C30:E30)</f>
        <v>0</v>
      </c>
      <c r="G30" s="235">
        <v>43769</v>
      </c>
      <c r="H30" s="236">
        <v>2218673</v>
      </c>
      <c r="I30" s="232" t="s">
        <v>123</v>
      </c>
      <c r="J30" s="202" t="s">
        <v>32</v>
      </c>
      <c r="K30" s="203" t="s">
        <v>126</v>
      </c>
      <c r="L30" s="248">
        <v>43769</v>
      </c>
      <c r="M30" s="237"/>
    </row>
    <row r="31" spans="1:13" s="65" customFormat="1" ht="20.100000000000001" customHeight="1" x14ac:dyDescent="0.25">
      <c r="A31" s="260" t="s">
        <v>28</v>
      </c>
      <c r="B31" s="238"/>
      <c r="C31" s="261"/>
      <c r="D31" s="261"/>
      <c r="E31" s="261"/>
      <c r="F31" s="88"/>
      <c r="G31" s="238"/>
      <c r="H31" s="238"/>
      <c r="I31" s="238"/>
      <c r="J31" s="262"/>
      <c r="K31" s="241"/>
      <c r="L31" s="263"/>
      <c r="M31" s="243"/>
    </row>
    <row r="32" spans="1:13" s="65" customFormat="1" ht="20.100000000000001" customHeight="1" x14ac:dyDescent="0.25">
      <c r="A32" s="229">
        <v>43798</v>
      </c>
      <c r="B32" s="129">
        <v>2218673</v>
      </c>
      <c r="C32" s="245">
        <v>0</v>
      </c>
      <c r="D32" s="245">
        <v>0</v>
      </c>
      <c r="E32" s="245">
        <v>0</v>
      </c>
      <c r="F32" s="131">
        <f>SUM(C32:E32)</f>
        <v>0</v>
      </c>
      <c r="G32" s="132">
        <v>43798</v>
      </c>
      <c r="H32" s="133">
        <v>2218673</v>
      </c>
      <c r="I32" s="134" t="s">
        <v>123</v>
      </c>
      <c r="J32" s="135" t="s">
        <v>32</v>
      </c>
      <c r="K32" s="136" t="s">
        <v>34</v>
      </c>
      <c r="L32" s="137">
        <v>43798</v>
      </c>
      <c r="M32" s="138"/>
    </row>
    <row r="33" spans="1:13" s="65" customFormat="1" ht="20.100000000000001" customHeight="1" x14ac:dyDescent="0.25">
      <c r="A33" s="258" t="s">
        <v>29</v>
      </c>
      <c r="B33" s="224"/>
      <c r="C33" s="253"/>
      <c r="D33" s="253"/>
      <c r="E33" s="253"/>
      <c r="F33" s="254"/>
      <c r="G33" s="224"/>
      <c r="H33" s="224"/>
      <c r="I33" s="224"/>
      <c r="J33" s="255"/>
      <c r="K33" s="226"/>
      <c r="L33" s="256"/>
      <c r="M33" s="228"/>
    </row>
    <row r="34" spans="1:13" s="65" customFormat="1" ht="20.100000000000001" customHeight="1" thickBot="1" x14ac:dyDescent="0.3">
      <c r="A34" s="259">
        <v>43812</v>
      </c>
      <c r="B34" s="232">
        <v>2218672</v>
      </c>
      <c r="C34" s="247">
        <v>0</v>
      </c>
      <c r="D34" s="247">
        <v>0</v>
      </c>
      <c r="E34" s="247">
        <v>0</v>
      </c>
      <c r="F34" s="234">
        <f>SUM(C34:E34)</f>
        <v>0</v>
      </c>
      <c r="G34" s="235">
        <v>43812</v>
      </c>
      <c r="H34" s="236">
        <v>2218672</v>
      </c>
      <c r="I34" s="232" t="s">
        <v>123</v>
      </c>
      <c r="J34" s="202" t="s">
        <v>32</v>
      </c>
      <c r="K34" s="203" t="s">
        <v>127</v>
      </c>
      <c r="L34" s="248">
        <v>43812</v>
      </c>
      <c r="M34" s="237"/>
    </row>
    <row r="35" spans="1:13" s="65" customFormat="1" ht="22.5" customHeight="1" thickBot="1" x14ac:dyDescent="0.3">
      <c r="A35" s="56" t="s">
        <v>30</v>
      </c>
      <c r="B35" s="60">
        <f>SUM(B10:B34)</f>
        <v>26624075</v>
      </c>
      <c r="C35" s="58">
        <f>SUM(C10:C34)</f>
        <v>0</v>
      </c>
      <c r="D35" s="58">
        <f>SUM(D10:D34)</f>
        <v>83575</v>
      </c>
      <c r="E35" s="59">
        <f>SUM(E10:E34)</f>
        <v>0</v>
      </c>
      <c r="F35" s="60">
        <f>SUM(F10:F34)</f>
        <v>83575</v>
      </c>
      <c r="G35" s="257"/>
      <c r="H35" s="61">
        <f>SUM(H11:H34)</f>
        <v>26540500</v>
      </c>
      <c r="I35" s="62"/>
      <c r="J35" s="63"/>
      <c r="K35" s="63"/>
      <c r="L35" s="63"/>
      <c r="M35" s="66"/>
    </row>
    <row r="36" spans="1:13" x14ac:dyDescent="0.2">
      <c r="A36" s="5"/>
      <c r="B36" s="5"/>
      <c r="C36" s="5"/>
      <c r="D36" s="5"/>
      <c r="G36" s="6"/>
    </row>
    <row r="37" spans="1:13" x14ac:dyDescent="0.2">
      <c r="B37" s="6"/>
      <c r="C37" s="6"/>
      <c r="D37" s="6"/>
      <c r="G37" s="6"/>
    </row>
    <row r="38" spans="1:13" x14ac:dyDescent="0.2">
      <c r="B38" s="6"/>
      <c r="C38" s="6"/>
      <c r="D38" s="6"/>
      <c r="G38" s="6"/>
    </row>
    <row r="40" spans="1:13" s="15" customFormat="1" x14ac:dyDescent="0.2"/>
    <row r="41" spans="1:13" s="7" customFormat="1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8"/>
      <c r="K41" s="19"/>
      <c r="L41" s="20"/>
      <c r="M41" s="16"/>
    </row>
    <row r="42" spans="1:13" s="7" customFormat="1" x14ac:dyDescent="0.2">
      <c r="A42" s="16"/>
      <c r="B42" s="17"/>
      <c r="C42" s="17"/>
      <c r="D42" s="17"/>
      <c r="E42" s="17"/>
      <c r="F42" s="17"/>
      <c r="G42" s="17"/>
      <c r="H42" s="17"/>
      <c r="I42" s="17"/>
      <c r="J42" s="18"/>
      <c r="K42" s="19"/>
      <c r="L42" s="20"/>
      <c r="M42" s="16"/>
    </row>
    <row r="43" spans="1:13" s="7" customFormat="1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8"/>
      <c r="K43" s="19"/>
      <c r="L43" s="20"/>
      <c r="M43" s="16"/>
    </row>
    <row r="44" spans="1:13" s="7" customFormat="1" x14ac:dyDescent="0.2">
      <c r="A44" s="16"/>
      <c r="B44" s="17"/>
      <c r="C44" s="17"/>
      <c r="D44" s="17"/>
      <c r="E44" s="17"/>
      <c r="F44" s="17"/>
      <c r="G44" s="17"/>
      <c r="H44" s="17"/>
      <c r="I44" s="17"/>
      <c r="J44" s="18"/>
      <c r="K44" s="19"/>
      <c r="L44" s="20"/>
      <c r="M44" s="16"/>
    </row>
    <row r="45" spans="1:13" s="7" customFormat="1" x14ac:dyDescent="0.2">
      <c r="A45" s="16"/>
      <c r="B45" s="17"/>
      <c r="C45" s="17"/>
      <c r="D45" s="17"/>
      <c r="E45" s="17"/>
      <c r="F45" s="17"/>
      <c r="G45" s="17"/>
      <c r="H45" s="17"/>
      <c r="I45" s="17"/>
      <c r="J45" s="18"/>
      <c r="K45" s="19"/>
      <c r="L45" s="20"/>
      <c r="M45" s="16"/>
    </row>
    <row r="46" spans="1:13" s="7" customForma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8"/>
      <c r="K46" s="19"/>
      <c r="L46" s="20"/>
      <c r="M46" s="16"/>
    </row>
    <row r="47" spans="1:13" s="7" customFormat="1" x14ac:dyDescent="0.2">
      <c r="A47" s="16"/>
      <c r="B47" s="17"/>
      <c r="C47" s="17"/>
      <c r="D47" s="17"/>
      <c r="E47" s="17"/>
      <c r="F47" s="17"/>
      <c r="G47" s="17"/>
      <c r="H47" s="17"/>
      <c r="I47" s="17"/>
      <c r="J47" s="18"/>
      <c r="K47" s="19"/>
      <c r="L47" s="20"/>
      <c r="M47" s="16"/>
    </row>
    <row r="48" spans="1:13" s="7" customFormat="1" x14ac:dyDescent="0.2">
      <c r="A48" s="16"/>
      <c r="B48" s="17"/>
      <c r="C48" s="17"/>
      <c r="D48" s="17"/>
      <c r="E48" s="17"/>
      <c r="F48" s="17"/>
      <c r="G48" s="17"/>
      <c r="H48" s="17"/>
      <c r="I48" s="17"/>
      <c r="J48" s="18"/>
      <c r="K48" s="19"/>
      <c r="L48" s="20"/>
      <c r="M48" s="16"/>
    </row>
    <row r="49" spans="1:13" s="7" customFormat="1" ht="15" customHeight="1" x14ac:dyDescent="0.2">
      <c r="A49" s="16"/>
      <c r="B49" s="17"/>
      <c r="C49" s="17"/>
      <c r="D49" s="17"/>
      <c r="E49" s="17"/>
      <c r="F49" s="17"/>
      <c r="G49" s="17"/>
      <c r="H49" s="17"/>
      <c r="I49" s="17"/>
      <c r="J49" s="18"/>
      <c r="K49" s="19"/>
      <c r="L49" s="20"/>
      <c r="M49" s="16"/>
    </row>
    <row r="50" spans="1:13" s="7" customFormat="1" ht="15" customHeight="1" x14ac:dyDescent="0.2">
      <c r="A50" s="16"/>
      <c r="B50" s="17"/>
      <c r="C50" s="17"/>
      <c r="D50" s="17"/>
      <c r="E50" s="17"/>
      <c r="F50" s="17"/>
      <c r="G50" s="17"/>
      <c r="H50" s="17"/>
      <c r="I50" s="17"/>
      <c r="J50" s="18"/>
      <c r="K50" s="19"/>
      <c r="L50" s="20"/>
      <c r="M50" s="16"/>
    </row>
    <row r="51" spans="1:13" s="7" customFormat="1" ht="15" customHeight="1" x14ac:dyDescent="0.2">
      <c r="A51" s="16"/>
      <c r="B51" s="17"/>
      <c r="C51" s="17"/>
      <c r="D51" s="17"/>
      <c r="E51" s="17"/>
      <c r="F51" s="17"/>
      <c r="G51" s="17"/>
      <c r="H51" s="17"/>
      <c r="I51" s="17"/>
      <c r="J51" s="18"/>
      <c r="K51" s="19"/>
      <c r="L51" s="20"/>
      <c r="M51" s="16"/>
    </row>
    <row r="52" spans="1:13" s="7" customFormat="1" ht="15" customHeight="1" x14ac:dyDescent="0.2">
      <c r="A52" s="16"/>
      <c r="B52" s="17"/>
      <c r="C52" s="17"/>
      <c r="D52" s="17"/>
      <c r="E52" s="17"/>
      <c r="F52" s="17"/>
      <c r="G52" s="17"/>
      <c r="H52" s="17"/>
      <c r="I52" s="17"/>
      <c r="J52" s="18"/>
      <c r="K52" s="19"/>
      <c r="L52" s="20"/>
      <c r="M52" s="16"/>
    </row>
    <row r="56" spans="1:13" x14ac:dyDescent="0.2">
      <c r="A56" s="8"/>
    </row>
    <row r="57" spans="1:13" x14ac:dyDescent="0.2">
      <c r="A57" s="21"/>
    </row>
  </sheetData>
  <mergeCells count="14">
    <mergeCell ref="M8:M9"/>
    <mergeCell ref="A8:A9"/>
    <mergeCell ref="B8:B9"/>
    <mergeCell ref="C8:F8"/>
    <mergeCell ref="G8:H8"/>
    <mergeCell ref="I8:J8"/>
    <mergeCell ref="K8:L8"/>
    <mergeCell ref="L1:M1"/>
    <mergeCell ref="A2:M2"/>
    <mergeCell ref="A3:M3"/>
    <mergeCell ref="A4:M4"/>
    <mergeCell ref="I7:J7"/>
    <mergeCell ref="K7:L7"/>
    <mergeCell ref="A5:M5"/>
  </mergeCells>
  <printOptions horizontalCentered="1"/>
  <pageMargins left="0.39370078740157483" right="0.39370078740157483" top="0.78740157480314965" bottom="0.78740157480314965" header="0.31496062992125984" footer="0.31496062992125984"/>
  <pageSetup scale="75" fitToHeight="2" orientation="landscape" horizontalDpi="360" verticalDpi="360" r:id="rId1"/>
  <headerFooter>
    <oddFooter>&amp;C&amp;P de &amp;N</oddFooter>
  </headerFooter>
  <rowBreaks count="1" manualBreakCount="1">
    <brk id="30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6"/>
  <sheetViews>
    <sheetView view="pageBreakPreview" zoomScale="80" zoomScaleNormal="100" zoomScaleSheetLayoutView="80" workbookViewId="0">
      <pane ySplit="9" topLeftCell="A20" activePane="bottomLeft" state="frozen"/>
      <selection activeCell="C31" sqref="C31"/>
      <selection pane="bottomLeft" activeCell="R27" sqref="R27"/>
    </sheetView>
  </sheetViews>
  <sheetFormatPr baseColWidth="10" defaultColWidth="11.42578125" defaultRowHeight="12.75" x14ac:dyDescent="0.2"/>
  <cols>
    <col min="1" max="1" width="12.5703125" style="1" customWidth="1"/>
    <col min="2" max="2" width="17.5703125" style="1" customWidth="1"/>
    <col min="3" max="3" width="11.42578125" style="1"/>
    <col min="4" max="4" width="12.85546875" style="1" customWidth="1"/>
    <col min="5" max="5" width="12.140625" style="1" customWidth="1"/>
    <col min="6" max="6" width="11" style="1" customWidth="1"/>
    <col min="7" max="7" width="13.140625" style="1" customWidth="1"/>
    <col min="8" max="8" width="16.85546875" style="1" customWidth="1"/>
    <col min="9" max="9" width="14.140625" style="6" customWidth="1"/>
    <col min="10" max="10" width="11.85546875" style="1" customWidth="1"/>
    <col min="11" max="11" width="10.28515625" style="1" customWidth="1"/>
    <col min="12" max="12" width="11.42578125" style="1"/>
    <col min="13" max="13" width="12.42578125" style="1" customWidth="1"/>
    <col min="14" max="16384" width="11.42578125" style="1"/>
  </cols>
  <sheetData>
    <row r="1" spans="1:13" ht="6.75" customHeight="1" x14ac:dyDescent="0.2">
      <c r="A1" s="8"/>
      <c r="B1" s="8"/>
      <c r="C1" s="8"/>
      <c r="D1" s="8"/>
      <c r="E1" s="8"/>
      <c r="F1" s="8"/>
      <c r="G1" s="9"/>
      <c r="H1" s="9"/>
      <c r="I1" s="73"/>
      <c r="J1" s="8"/>
      <c r="K1" s="10"/>
      <c r="L1" s="275"/>
      <c r="M1" s="275"/>
    </row>
    <row r="2" spans="1:13" ht="23.25" x14ac:dyDescent="0.35">
      <c r="A2" s="279" t="s">
        <v>132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1" customHeight="1" x14ac:dyDescent="0.2">
      <c r="A3" s="305" t="s">
        <v>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3" x14ac:dyDescent="0.2">
      <c r="A4" s="280" t="s">
        <v>129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ht="20.25" customHeight="1" x14ac:dyDescent="0.3">
      <c r="A5" s="295" t="s">
        <v>41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6" spans="1:13" ht="3.75" customHeight="1" x14ac:dyDescent="0.2">
      <c r="A6" s="2"/>
      <c r="B6" s="2"/>
      <c r="C6" s="3"/>
      <c r="D6" s="3"/>
      <c r="E6" s="3"/>
      <c r="F6" s="3"/>
      <c r="G6" s="4"/>
      <c r="H6" s="4"/>
      <c r="I6" s="74"/>
      <c r="J6" s="2"/>
      <c r="K6" s="13"/>
      <c r="L6" s="14"/>
      <c r="M6" s="2"/>
    </row>
    <row r="7" spans="1:13" s="24" customFormat="1" ht="9" customHeight="1" thickBot="1" x14ac:dyDescent="0.25">
      <c r="A7" s="22" t="s">
        <v>1</v>
      </c>
      <c r="B7" s="22" t="s">
        <v>2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7</v>
      </c>
      <c r="H7" s="22" t="s">
        <v>8</v>
      </c>
      <c r="I7" s="292" t="s">
        <v>9</v>
      </c>
      <c r="J7" s="292"/>
      <c r="K7" s="293" t="s">
        <v>10</v>
      </c>
      <c r="L7" s="293"/>
      <c r="M7" s="22" t="s">
        <v>11</v>
      </c>
    </row>
    <row r="8" spans="1:13" s="65" customFormat="1" ht="20.100000000000001" customHeight="1" x14ac:dyDescent="0.25">
      <c r="A8" s="283" t="s">
        <v>12</v>
      </c>
      <c r="B8" s="283" t="s">
        <v>13</v>
      </c>
      <c r="C8" s="296" t="s">
        <v>14</v>
      </c>
      <c r="D8" s="297"/>
      <c r="E8" s="297"/>
      <c r="F8" s="298"/>
      <c r="G8" s="299" t="s">
        <v>15</v>
      </c>
      <c r="H8" s="300"/>
      <c r="I8" s="301" t="s">
        <v>16</v>
      </c>
      <c r="J8" s="302"/>
      <c r="K8" s="303" t="s">
        <v>17</v>
      </c>
      <c r="L8" s="304"/>
      <c r="M8" s="283" t="s">
        <v>18</v>
      </c>
    </row>
    <row r="9" spans="1:13" s="65" customFormat="1" ht="23.25" customHeight="1" thickBot="1" x14ac:dyDescent="0.3">
      <c r="A9" s="294"/>
      <c r="B9" s="294"/>
      <c r="C9" s="121" t="s">
        <v>19</v>
      </c>
      <c r="D9" s="121" t="s">
        <v>20</v>
      </c>
      <c r="E9" s="121" t="s">
        <v>21</v>
      </c>
      <c r="F9" s="122" t="s">
        <v>22</v>
      </c>
      <c r="G9" s="123" t="s">
        <v>12</v>
      </c>
      <c r="H9" s="124" t="s">
        <v>23</v>
      </c>
      <c r="I9" s="123" t="s">
        <v>24</v>
      </c>
      <c r="J9" s="125" t="s">
        <v>25</v>
      </c>
      <c r="K9" s="126" t="s">
        <v>26</v>
      </c>
      <c r="L9" s="127" t="s">
        <v>12</v>
      </c>
      <c r="M9" s="294"/>
    </row>
    <row r="10" spans="1:13" s="65" customFormat="1" ht="20.100000000000001" customHeight="1" x14ac:dyDescent="0.25">
      <c r="A10" s="149" t="s">
        <v>61</v>
      </c>
      <c r="B10" s="86"/>
      <c r="C10" s="87"/>
      <c r="D10" s="87"/>
      <c r="E10" s="87"/>
      <c r="F10" s="88"/>
      <c r="G10" s="86"/>
      <c r="H10" s="86"/>
      <c r="I10" s="89"/>
      <c r="J10" s="90"/>
      <c r="K10" s="91"/>
      <c r="L10" s="92"/>
      <c r="M10" s="219"/>
    </row>
    <row r="11" spans="1:13" s="65" customFormat="1" ht="20.100000000000001" customHeight="1" x14ac:dyDescent="0.25">
      <c r="A11" s="157"/>
      <c r="B11" s="158">
        <v>0</v>
      </c>
      <c r="C11" s="159">
        <v>0</v>
      </c>
      <c r="D11" s="159">
        <v>0</v>
      </c>
      <c r="E11" s="159">
        <v>0</v>
      </c>
      <c r="F11" s="131">
        <f>SUM(C11:E11)</f>
        <v>0</v>
      </c>
      <c r="G11" s="119" t="s">
        <v>131</v>
      </c>
      <c r="H11" s="118" t="s">
        <v>131</v>
      </c>
      <c r="I11" s="176" t="s">
        <v>131</v>
      </c>
      <c r="J11" s="135" t="s">
        <v>131</v>
      </c>
      <c r="K11" s="161" t="s">
        <v>131</v>
      </c>
      <c r="L11" s="162" t="s">
        <v>131</v>
      </c>
      <c r="M11" s="163"/>
    </row>
    <row r="12" spans="1:13" s="65" customFormat="1" ht="20.100000000000001" customHeight="1" thickBot="1" x14ac:dyDescent="0.3">
      <c r="A12" s="230" t="s">
        <v>74</v>
      </c>
      <c r="B12" s="224"/>
      <c r="C12" s="265">
        <v>0</v>
      </c>
      <c r="D12" s="265">
        <v>0</v>
      </c>
      <c r="E12" s="265">
        <v>0</v>
      </c>
      <c r="F12" s="254"/>
      <c r="G12" s="224"/>
      <c r="H12" s="224"/>
      <c r="I12" s="266"/>
      <c r="J12" s="255"/>
      <c r="K12" s="226"/>
      <c r="L12" s="256"/>
      <c r="M12" s="228"/>
    </row>
    <row r="13" spans="1:13" s="65" customFormat="1" ht="20.100000000000001" customHeight="1" x14ac:dyDescent="0.25">
      <c r="A13" s="267">
        <v>43497</v>
      </c>
      <c r="B13" s="152">
        <v>11576807.68</v>
      </c>
      <c r="C13" s="268">
        <v>0</v>
      </c>
      <c r="D13" s="268">
        <v>0</v>
      </c>
      <c r="E13" s="268">
        <v>0</v>
      </c>
      <c r="F13" s="151">
        <f>SUM(C13:E13)</f>
        <v>0</v>
      </c>
      <c r="G13" s="269">
        <v>43497</v>
      </c>
      <c r="H13" s="150">
        <v>11576807.68</v>
      </c>
      <c r="I13" s="264" t="s">
        <v>128</v>
      </c>
      <c r="J13" s="153" t="s">
        <v>32</v>
      </c>
      <c r="K13" s="154" t="s">
        <v>85</v>
      </c>
      <c r="L13" s="155">
        <v>43497</v>
      </c>
      <c r="M13" s="156"/>
    </row>
    <row r="14" spans="1:13" s="65" customFormat="1" ht="20.100000000000001" customHeight="1" x14ac:dyDescent="0.25">
      <c r="A14" s="157">
        <v>43524</v>
      </c>
      <c r="B14" s="134">
        <v>11576807.68</v>
      </c>
      <c r="C14" s="159">
        <v>0</v>
      </c>
      <c r="D14" s="159">
        <v>0</v>
      </c>
      <c r="E14" s="159">
        <v>0</v>
      </c>
      <c r="F14" s="131">
        <f>SUM(C14:E14)</f>
        <v>0</v>
      </c>
      <c r="G14" s="160">
        <v>43524</v>
      </c>
      <c r="H14" s="158">
        <v>11576807.68</v>
      </c>
      <c r="I14" s="176" t="s">
        <v>128</v>
      </c>
      <c r="J14" s="135" t="s">
        <v>32</v>
      </c>
      <c r="K14" s="161" t="s">
        <v>33</v>
      </c>
      <c r="L14" s="165">
        <v>43524</v>
      </c>
      <c r="M14" s="163"/>
    </row>
    <row r="15" spans="1:13" s="65" customFormat="1" ht="20.100000000000001" customHeight="1" x14ac:dyDescent="0.25">
      <c r="A15" s="164" t="s">
        <v>81</v>
      </c>
      <c r="B15" s="96"/>
      <c r="C15" s="94"/>
      <c r="D15" s="94">
        <v>0</v>
      </c>
      <c r="E15" s="94">
        <v>0</v>
      </c>
      <c r="F15" s="220"/>
      <c r="G15" s="96"/>
      <c r="H15" s="96"/>
      <c r="I15" s="97"/>
      <c r="J15" s="98"/>
      <c r="K15" s="99"/>
      <c r="L15" s="100"/>
      <c r="M15" s="221"/>
    </row>
    <row r="16" spans="1:13" s="65" customFormat="1" ht="20.100000000000001" customHeight="1" x14ac:dyDescent="0.25">
      <c r="A16" s="128">
        <v>43553</v>
      </c>
      <c r="B16" s="129">
        <v>11576807.68</v>
      </c>
      <c r="C16" s="130">
        <v>0</v>
      </c>
      <c r="D16" s="130"/>
      <c r="E16" s="130"/>
      <c r="F16" s="131">
        <f>SUM(C16:E16)</f>
        <v>0</v>
      </c>
      <c r="G16" s="132">
        <v>43553</v>
      </c>
      <c r="H16" s="133">
        <v>11576807.68</v>
      </c>
      <c r="I16" s="176" t="s">
        <v>128</v>
      </c>
      <c r="J16" s="135" t="s">
        <v>32</v>
      </c>
      <c r="K16" s="136" t="s">
        <v>33</v>
      </c>
      <c r="L16" s="137">
        <v>43553</v>
      </c>
      <c r="M16" s="138"/>
    </row>
    <row r="17" spans="1:13" s="65" customFormat="1" ht="20.100000000000001" customHeight="1" x14ac:dyDescent="0.25">
      <c r="A17" s="164" t="s">
        <v>83</v>
      </c>
      <c r="B17" s="224"/>
      <c r="C17" s="265"/>
      <c r="D17" s="265"/>
      <c r="E17" s="265"/>
      <c r="F17" s="254"/>
      <c r="G17" s="224"/>
      <c r="H17" s="224"/>
      <c r="I17" s="266"/>
      <c r="J17" s="255"/>
      <c r="K17" s="226"/>
      <c r="L17" s="256"/>
      <c r="M17" s="228"/>
    </row>
    <row r="18" spans="1:13" s="65" customFormat="1" ht="20.100000000000001" customHeight="1" x14ac:dyDescent="0.25">
      <c r="A18" s="128">
        <v>43585</v>
      </c>
      <c r="B18" s="129">
        <v>11576807.68</v>
      </c>
      <c r="C18" s="130">
        <v>0</v>
      </c>
      <c r="D18" s="130"/>
      <c r="E18" s="130"/>
      <c r="F18" s="131">
        <f>SUM(C18:E18)</f>
        <v>0</v>
      </c>
      <c r="G18" s="132">
        <v>43585</v>
      </c>
      <c r="H18" s="133">
        <v>11576807.68</v>
      </c>
      <c r="I18" s="176" t="s">
        <v>128</v>
      </c>
      <c r="J18" s="135" t="s">
        <v>32</v>
      </c>
      <c r="K18" s="136" t="s">
        <v>90</v>
      </c>
      <c r="L18" s="137">
        <v>43585</v>
      </c>
      <c r="M18" s="138"/>
    </row>
    <row r="19" spans="1:13" s="65" customFormat="1" ht="20.100000000000001" customHeight="1" x14ac:dyDescent="0.25">
      <c r="A19" s="164" t="s">
        <v>86</v>
      </c>
      <c r="B19" s="224"/>
      <c r="C19" s="265"/>
      <c r="D19" s="265"/>
      <c r="E19" s="265"/>
      <c r="F19" s="254"/>
      <c r="G19" s="224"/>
      <c r="H19" s="224"/>
      <c r="I19" s="266"/>
      <c r="J19" s="255"/>
      <c r="K19" s="226"/>
      <c r="L19" s="256"/>
      <c r="M19" s="228"/>
    </row>
    <row r="20" spans="1:13" s="65" customFormat="1" ht="20.100000000000001" customHeight="1" x14ac:dyDescent="0.25">
      <c r="A20" s="128">
        <v>43616</v>
      </c>
      <c r="B20" s="129">
        <v>11576807.68</v>
      </c>
      <c r="C20" s="130">
        <v>0</v>
      </c>
      <c r="D20" s="130"/>
      <c r="E20" s="130"/>
      <c r="F20" s="131">
        <f>SUM(C20:E20)</f>
        <v>0</v>
      </c>
      <c r="G20" s="132">
        <v>43616</v>
      </c>
      <c r="H20" s="133">
        <v>11576807.68</v>
      </c>
      <c r="I20" s="176" t="s">
        <v>128</v>
      </c>
      <c r="J20" s="135" t="s">
        <v>32</v>
      </c>
      <c r="K20" s="136" t="s">
        <v>50</v>
      </c>
      <c r="L20" s="137">
        <v>43616</v>
      </c>
      <c r="M20" s="138"/>
    </row>
    <row r="21" spans="1:13" s="65" customFormat="1" ht="20.100000000000001" customHeight="1" x14ac:dyDescent="0.25">
      <c r="A21" s="164" t="s">
        <v>92</v>
      </c>
      <c r="B21" s="224"/>
      <c r="C21" s="265"/>
      <c r="D21" s="265"/>
      <c r="E21" s="265"/>
      <c r="F21" s="254"/>
      <c r="G21" s="224"/>
      <c r="H21" s="224"/>
      <c r="I21" s="266"/>
      <c r="J21" s="255"/>
      <c r="K21" s="226"/>
      <c r="L21" s="256"/>
      <c r="M21" s="228"/>
    </row>
    <row r="22" spans="1:13" s="65" customFormat="1" ht="20.100000000000001" customHeight="1" x14ac:dyDescent="0.25">
      <c r="A22" s="128">
        <v>43644</v>
      </c>
      <c r="B22" s="129">
        <v>11576807.68</v>
      </c>
      <c r="C22" s="130">
        <v>0</v>
      </c>
      <c r="D22" s="130"/>
      <c r="E22" s="130"/>
      <c r="F22" s="131">
        <f>SUM(C22:E22)</f>
        <v>0</v>
      </c>
      <c r="G22" s="132">
        <v>43644</v>
      </c>
      <c r="H22" s="133">
        <v>11576807.68</v>
      </c>
      <c r="I22" s="176" t="s">
        <v>128</v>
      </c>
      <c r="J22" s="135" t="s">
        <v>32</v>
      </c>
      <c r="K22" s="136" t="s">
        <v>51</v>
      </c>
      <c r="L22" s="137">
        <v>43644</v>
      </c>
      <c r="M22" s="138"/>
    </row>
    <row r="23" spans="1:13" s="65" customFormat="1" ht="20.100000000000001" customHeight="1" x14ac:dyDescent="0.25">
      <c r="A23" s="164" t="s">
        <v>94</v>
      </c>
      <c r="B23" s="224"/>
      <c r="C23" s="265"/>
      <c r="D23" s="265"/>
      <c r="E23" s="265"/>
      <c r="F23" s="254"/>
      <c r="G23" s="224"/>
      <c r="H23" s="224"/>
      <c r="I23" s="266"/>
      <c r="J23" s="255"/>
      <c r="K23" s="226"/>
      <c r="L23" s="256"/>
      <c r="M23" s="228"/>
    </row>
    <row r="24" spans="1:13" s="65" customFormat="1" ht="20.100000000000001" customHeight="1" x14ac:dyDescent="0.25">
      <c r="A24" s="128">
        <v>43677</v>
      </c>
      <c r="B24" s="129">
        <v>11576807.68</v>
      </c>
      <c r="C24" s="130">
        <v>0</v>
      </c>
      <c r="D24" s="130"/>
      <c r="E24" s="130"/>
      <c r="F24" s="131">
        <f>SUM(C24:E24)</f>
        <v>0</v>
      </c>
      <c r="G24" s="132">
        <v>43677</v>
      </c>
      <c r="H24" s="133">
        <v>11576807.68</v>
      </c>
      <c r="I24" s="176" t="s">
        <v>128</v>
      </c>
      <c r="J24" s="135" t="s">
        <v>32</v>
      </c>
      <c r="K24" s="136" t="s">
        <v>121</v>
      </c>
      <c r="L24" s="137">
        <v>43677</v>
      </c>
      <c r="M24" s="138"/>
    </row>
    <row r="25" spans="1:13" s="65" customFormat="1" ht="20.100000000000001" customHeight="1" x14ac:dyDescent="0.25">
      <c r="A25" s="164" t="s">
        <v>99</v>
      </c>
      <c r="B25" s="224"/>
      <c r="C25" s="265"/>
      <c r="D25" s="265"/>
      <c r="E25" s="265"/>
      <c r="F25" s="254"/>
      <c r="G25" s="224"/>
      <c r="H25" s="224"/>
      <c r="I25" s="266"/>
      <c r="J25" s="255"/>
      <c r="K25" s="226"/>
      <c r="L25" s="256"/>
      <c r="M25" s="228"/>
    </row>
    <row r="26" spans="1:13" s="65" customFormat="1" ht="20.100000000000001" customHeight="1" x14ac:dyDescent="0.25">
      <c r="A26" s="128">
        <v>43707</v>
      </c>
      <c r="B26" s="129">
        <v>11576807.68</v>
      </c>
      <c r="C26" s="130">
        <v>0</v>
      </c>
      <c r="D26" s="130"/>
      <c r="E26" s="130"/>
      <c r="F26" s="131">
        <f>SUM(C26:E26)</f>
        <v>0</v>
      </c>
      <c r="G26" s="132">
        <v>43707</v>
      </c>
      <c r="H26" s="133">
        <v>11576807.68</v>
      </c>
      <c r="I26" s="176" t="s">
        <v>128</v>
      </c>
      <c r="J26" s="135" t="s">
        <v>32</v>
      </c>
      <c r="K26" s="136" t="s">
        <v>96</v>
      </c>
      <c r="L26" s="137">
        <v>43707</v>
      </c>
      <c r="M26" s="138"/>
    </row>
    <row r="27" spans="1:13" s="65" customFormat="1" ht="20.100000000000001" customHeight="1" x14ac:dyDescent="0.25">
      <c r="A27" s="164" t="s">
        <v>100</v>
      </c>
      <c r="B27" s="224"/>
      <c r="C27" s="265"/>
      <c r="D27" s="265"/>
      <c r="E27" s="265"/>
      <c r="F27" s="254"/>
      <c r="G27" s="224"/>
      <c r="H27" s="224"/>
      <c r="I27" s="266"/>
      <c r="J27" s="255"/>
      <c r="K27" s="226"/>
      <c r="L27" s="256"/>
      <c r="M27" s="228"/>
    </row>
    <row r="28" spans="1:13" s="65" customFormat="1" ht="20.100000000000001" customHeight="1" x14ac:dyDescent="0.25">
      <c r="A28" s="128">
        <v>43733</v>
      </c>
      <c r="B28" s="129">
        <v>11576807.68</v>
      </c>
      <c r="C28" s="130">
        <v>0</v>
      </c>
      <c r="D28" s="130"/>
      <c r="E28" s="130"/>
      <c r="F28" s="131">
        <f>SUM(C28:E28)</f>
        <v>0</v>
      </c>
      <c r="G28" s="132">
        <v>43641</v>
      </c>
      <c r="H28" s="133">
        <v>11576807.68</v>
      </c>
      <c r="I28" s="176" t="s">
        <v>128</v>
      </c>
      <c r="J28" s="135" t="s">
        <v>32</v>
      </c>
      <c r="K28" s="136" t="s">
        <v>97</v>
      </c>
      <c r="L28" s="137">
        <v>43733</v>
      </c>
      <c r="M28" s="138"/>
    </row>
    <row r="29" spans="1:13" s="65" customFormat="1" ht="20.100000000000001" customHeight="1" x14ac:dyDescent="0.25">
      <c r="A29" s="164" t="s">
        <v>27</v>
      </c>
      <c r="B29" s="224"/>
      <c r="C29" s="265"/>
      <c r="D29" s="265"/>
      <c r="E29" s="265"/>
      <c r="F29" s="254"/>
      <c r="G29" s="224"/>
      <c r="H29" s="224"/>
      <c r="I29" s="266"/>
      <c r="J29" s="255"/>
      <c r="K29" s="226"/>
      <c r="L29" s="256"/>
      <c r="M29" s="228"/>
    </row>
    <row r="30" spans="1:13" s="65" customFormat="1" ht="20.100000000000001" customHeight="1" thickBot="1" x14ac:dyDescent="0.3">
      <c r="A30" s="270">
        <v>43769</v>
      </c>
      <c r="B30" s="232">
        <v>11576807.68</v>
      </c>
      <c r="C30" s="233">
        <v>0</v>
      </c>
      <c r="D30" s="233"/>
      <c r="E30" s="233"/>
      <c r="F30" s="234">
        <f>SUM(C30:E30)</f>
        <v>0</v>
      </c>
      <c r="G30" s="235">
        <v>43769</v>
      </c>
      <c r="H30" s="236">
        <v>11576807.68</v>
      </c>
      <c r="I30" s="201" t="s">
        <v>128</v>
      </c>
      <c r="J30" s="202" t="s">
        <v>32</v>
      </c>
      <c r="K30" s="203" t="s">
        <v>122</v>
      </c>
      <c r="L30" s="248">
        <v>43769</v>
      </c>
      <c r="M30" s="237"/>
    </row>
    <row r="31" spans="1:13" s="65" customFormat="1" ht="22.5" customHeight="1" thickBot="1" x14ac:dyDescent="0.3">
      <c r="A31" s="56" t="s">
        <v>30</v>
      </c>
      <c r="B31" s="60">
        <f>SUM(B10:B30)</f>
        <v>115768076.80000001</v>
      </c>
      <c r="C31" s="58">
        <f>SUM(C10:C30)</f>
        <v>0</v>
      </c>
      <c r="D31" s="58">
        <f>SUM(D10:D30)</f>
        <v>0</v>
      </c>
      <c r="E31" s="59">
        <f>SUM(E10:E30)</f>
        <v>0</v>
      </c>
      <c r="F31" s="60">
        <f>SUM(F10:F30)</f>
        <v>0</v>
      </c>
      <c r="G31" s="82"/>
      <c r="H31" s="61">
        <f>SUM(H10:H30)</f>
        <v>115768076.80000001</v>
      </c>
      <c r="I31" s="62"/>
      <c r="J31" s="63"/>
      <c r="K31" s="63"/>
      <c r="L31" s="63"/>
      <c r="M31" s="66"/>
    </row>
    <row r="32" spans="1:13" x14ac:dyDescent="0.2">
      <c r="A32" s="5"/>
      <c r="B32" s="5"/>
      <c r="C32" s="5"/>
      <c r="D32" s="5"/>
      <c r="G32" s="6"/>
    </row>
    <row r="33" spans="1:13" x14ac:dyDescent="0.2">
      <c r="B33" s="6"/>
      <c r="C33" s="6"/>
      <c r="D33" s="6"/>
      <c r="G33" s="6"/>
    </row>
    <row r="34" spans="1:13" x14ac:dyDescent="0.2">
      <c r="B34" s="6"/>
      <c r="C34" s="6"/>
      <c r="D34" s="6"/>
      <c r="G34" s="6"/>
    </row>
    <row r="35" spans="1:13" x14ac:dyDescent="0.2">
      <c r="B35" s="6"/>
      <c r="C35" s="6"/>
      <c r="D35" s="6"/>
      <c r="G35" s="6"/>
    </row>
    <row r="36" spans="1:13" x14ac:dyDescent="0.2">
      <c r="B36" s="6"/>
      <c r="C36" s="6"/>
      <c r="D36" s="6"/>
      <c r="G36" s="6"/>
    </row>
    <row r="37" spans="1:13" x14ac:dyDescent="0.2">
      <c r="B37" s="6"/>
      <c r="C37" s="6"/>
      <c r="D37" s="6"/>
      <c r="G37" s="6"/>
    </row>
    <row r="39" spans="1:13" s="15" customFormat="1" x14ac:dyDescent="0.2">
      <c r="I39" s="55"/>
    </row>
    <row r="40" spans="1:13" s="7" customFormat="1" x14ac:dyDescent="0.2">
      <c r="A40" s="16"/>
      <c r="B40" s="17"/>
      <c r="C40" s="17"/>
      <c r="D40" s="17"/>
      <c r="E40" s="17"/>
      <c r="F40" s="17"/>
      <c r="G40" s="17"/>
      <c r="H40" s="17"/>
      <c r="I40" s="76"/>
      <c r="J40" s="18"/>
      <c r="K40" s="19"/>
      <c r="L40" s="20"/>
      <c r="M40" s="16"/>
    </row>
    <row r="41" spans="1:13" s="7" customFormat="1" x14ac:dyDescent="0.2">
      <c r="A41" s="16"/>
      <c r="B41" s="17"/>
      <c r="C41" s="17"/>
      <c r="D41" s="17"/>
      <c r="E41" s="17"/>
      <c r="F41" s="17"/>
      <c r="G41" s="17"/>
      <c r="H41" s="17"/>
      <c r="I41" s="76"/>
      <c r="J41" s="18"/>
      <c r="K41" s="19"/>
      <c r="L41" s="20"/>
      <c r="M41" s="16"/>
    </row>
    <row r="42" spans="1:13" s="7" customFormat="1" x14ac:dyDescent="0.2">
      <c r="A42" s="16"/>
      <c r="B42" s="17"/>
      <c r="C42" s="17"/>
      <c r="D42" s="17"/>
      <c r="E42" s="17"/>
      <c r="F42" s="17"/>
      <c r="I42" s="76"/>
      <c r="J42" s="18"/>
      <c r="K42" s="19"/>
      <c r="L42" s="20"/>
      <c r="M42" s="16"/>
    </row>
    <row r="43" spans="1:13" s="7" customFormat="1" x14ac:dyDescent="0.2">
      <c r="A43" s="16"/>
      <c r="B43" s="17"/>
      <c r="C43" s="17"/>
      <c r="D43" s="17"/>
      <c r="E43" s="17"/>
      <c r="F43" s="17"/>
      <c r="I43" s="76"/>
      <c r="J43" s="18"/>
      <c r="K43" s="19"/>
      <c r="L43" s="20"/>
      <c r="M43" s="16"/>
    </row>
    <row r="44" spans="1:13" s="7" customFormat="1" x14ac:dyDescent="0.2">
      <c r="A44" s="16"/>
      <c r="B44" s="17"/>
      <c r="C44" s="17"/>
      <c r="D44" s="17"/>
      <c r="E44" s="17"/>
      <c r="F44" s="17"/>
      <c r="I44" s="76"/>
      <c r="J44" s="18"/>
      <c r="K44" s="19"/>
      <c r="L44" s="20"/>
      <c r="M44" s="16"/>
    </row>
    <row r="45" spans="1:13" s="7" customFormat="1" x14ac:dyDescent="0.2">
      <c r="A45" s="16"/>
      <c r="B45" s="17"/>
      <c r="C45" s="17"/>
      <c r="D45" s="17"/>
      <c r="E45" s="17"/>
      <c r="F45" s="17"/>
      <c r="G45" s="17"/>
      <c r="H45" s="17"/>
      <c r="I45" s="76"/>
      <c r="J45" s="18"/>
      <c r="K45" s="19"/>
      <c r="L45" s="20"/>
      <c r="M45" s="16"/>
    </row>
    <row r="46" spans="1:13" s="7" customFormat="1" x14ac:dyDescent="0.2">
      <c r="A46" s="16"/>
      <c r="B46" s="17"/>
      <c r="C46" s="17"/>
      <c r="D46" s="17"/>
      <c r="E46" s="17"/>
      <c r="F46" s="17"/>
      <c r="I46" s="76"/>
      <c r="J46" s="18"/>
      <c r="K46" s="19"/>
      <c r="L46" s="20"/>
      <c r="M46" s="16"/>
    </row>
    <row r="47" spans="1:13" s="7" customFormat="1" x14ac:dyDescent="0.2">
      <c r="A47" s="16"/>
      <c r="B47" s="17"/>
      <c r="C47" s="17"/>
      <c r="D47" s="17"/>
      <c r="E47" s="17"/>
      <c r="F47" s="17"/>
      <c r="G47" s="17"/>
      <c r="H47" s="17"/>
      <c r="I47" s="76"/>
      <c r="J47" s="18"/>
      <c r="K47" s="19"/>
      <c r="L47" s="20"/>
      <c r="M47" s="16"/>
    </row>
    <row r="48" spans="1:13" s="7" customFormat="1" ht="15" customHeight="1" x14ac:dyDescent="0.2">
      <c r="A48" s="16"/>
      <c r="B48" s="17"/>
      <c r="C48" s="17"/>
      <c r="D48" s="17"/>
      <c r="E48" s="17"/>
      <c r="F48" s="17"/>
      <c r="G48" s="17"/>
      <c r="H48" s="17"/>
      <c r="I48" s="76"/>
      <c r="J48" s="18"/>
      <c r="K48" s="19"/>
      <c r="L48" s="20"/>
      <c r="M48" s="16"/>
    </row>
    <row r="49" spans="1:13" s="7" customFormat="1" ht="15" customHeight="1" x14ac:dyDescent="0.2">
      <c r="A49" s="16"/>
      <c r="B49" s="17"/>
      <c r="C49" s="17"/>
      <c r="D49" s="17"/>
      <c r="E49" s="17"/>
      <c r="F49" s="17"/>
      <c r="G49" s="17"/>
      <c r="H49" s="17"/>
      <c r="I49" s="76"/>
      <c r="J49" s="18"/>
      <c r="K49" s="19"/>
      <c r="L49" s="20"/>
      <c r="M49" s="16"/>
    </row>
    <row r="50" spans="1:13" s="7" customFormat="1" ht="15" customHeight="1" x14ac:dyDescent="0.2">
      <c r="A50" s="16"/>
      <c r="B50" s="17"/>
      <c r="C50" s="17"/>
      <c r="D50" s="17"/>
      <c r="E50" s="17"/>
      <c r="F50" s="17"/>
      <c r="G50" s="17"/>
      <c r="H50" s="17"/>
      <c r="I50" s="76"/>
      <c r="J50" s="18"/>
      <c r="K50" s="19"/>
      <c r="L50" s="20"/>
      <c r="M50" s="16"/>
    </row>
    <row r="51" spans="1:13" s="7" customFormat="1" ht="15" customHeight="1" x14ac:dyDescent="0.2">
      <c r="A51" s="16"/>
      <c r="B51" s="17"/>
      <c r="C51" s="17"/>
      <c r="D51" s="17"/>
      <c r="E51" s="17"/>
      <c r="F51" s="17"/>
      <c r="G51" s="17"/>
      <c r="H51" s="17"/>
      <c r="I51" s="76"/>
      <c r="J51" s="18"/>
      <c r="K51" s="19"/>
      <c r="L51" s="20"/>
      <c r="M51" s="16"/>
    </row>
    <row r="55" spans="1:13" x14ac:dyDescent="0.2">
      <c r="A55" s="8"/>
    </row>
    <row r="56" spans="1:13" x14ac:dyDescent="0.2">
      <c r="A56" s="21"/>
    </row>
  </sheetData>
  <mergeCells count="14">
    <mergeCell ref="M8:M9"/>
    <mergeCell ref="A5:M5"/>
    <mergeCell ref="A8:A9"/>
    <mergeCell ref="B8:B9"/>
    <mergeCell ref="C8:F8"/>
    <mergeCell ref="G8:H8"/>
    <mergeCell ref="I8:J8"/>
    <mergeCell ref="K8:L8"/>
    <mergeCell ref="L1:M1"/>
    <mergeCell ref="A2:M2"/>
    <mergeCell ref="A3:M3"/>
    <mergeCell ref="A4:M4"/>
    <mergeCell ref="I7:J7"/>
    <mergeCell ref="K7:L7"/>
  </mergeCells>
  <printOptions horizontalCentered="1"/>
  <pageMargins left="0.19685039370078741" right="0.19685039370078741" top="0.59055118110236227" bottom="0.39370078740157483" header="0.31496062992125984" footer="0.31496062992125984"/>
  <pageSetup scale="68" fitToHeight="2" orientation="landscape" horizontalDpi="360" verticalDpi="360" r:id="rId1"/>
  <headerFooter>
    <oddFooter>&amp;C&amp;P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30D8F-8B4A-4B5A-8852-82E0D40F4BFA}">
  <dimension ref="A1:M56"/>
  <sheetViews>
    <sheetView tabSelected="1" view="pageBreakPreview" zoomScale="80" zoomScaleNormal="100" zoomScaleSheetLayoutView="80" workbookViewId="0">
      <pane ySplit="9" topLeftCell="A22" activePane="bottomLeft" state="frozen"/>
      <selection activeCell="C31" sqref="C31"/>
      <selection pane="bottomLeft" activeCell="E40" sqref="E40"/>
    </sheetView>
  </sheetViews>
  <sheetFormatPr baseColWidth="10" defaultColWidth="11.42578125" defaultRowHeight="12.75" x14ac:dyDescent="0.2"/>
  <cols>
    <col min="1" max="1" width="12.5703125" style="1" customWidth="1"/>
    <col min="2" max="2" width="17.5703125" style="1" customWidth="1"/>
    <col min="3" max="3" width="13.42578125" style="1" customWidth="1"/>
    <col min="4" max="4" width="12" style="1" customWidth="1"/>
    <col min="5" max="5" width="15.5703125" style="1" customWidth="1"/>
    <col min="6" max="6" width="15.140625" style="1" customWidth="1"/>
    <col min="7" max="7" width="13.140625" style="1" customWidth="1"/>
    <col min="8" max="8" width="16.85546875" style="1" customWidth="1"/>
    <col min="9" max="9" width="15.85546875" style="1" customWidth="1"/>
    <col min="10" max="10" width="14.5703125" style="1" customWidth="1"/>
    <col min="11" max="12" width="11.42578125" style="1"/>
    <col min="13" max="13" width="16.140625" style="1" customWidth="1"/>
    <col min="14" max="16384" width="11.42578125" style="1"/>
  </cols>
  <sheetData>
    <row r="1" spans="1:13" ht="12" customHeight="1" x14ac:dyDescent="0.2">
      <c r="A1" s="8"/>
      <c r="B1" s="8"/>
      <c r="C1" s="8"/>
      <c r="D1" s="8"/>
      <c r="E1" s="8"/>
      <c r="F1" s="8"/>
      <c r="G1" s="9"/>
      <c r="H1" s="9"/>
      <c r="I1" s="9"/>
      <c r="J1" s="8"/>
      <c r="K1" s="10"/>
      <c r="L1" s="275"/>
      <c r="M1" s="275"/>
    </row>
    <row r="2" spans="1:13" ht="23.25" x14ac:dyDescent="0.35">
      <c r="A2" s="279" t="s">
        <v>132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5.5" customHeight="1" x14ac:dyDescent="0.2">
      <c r="A3" s="306" t="s">
        <v>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x14ac:dyDescent="0.2">
      <c r="A4" s="280" t="s">
        <v>129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ht="20.25" customHeight="1" x14ac:dyDescent="0.2">
      <c r="A5" s="307" t="s">
        <v>136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</row>
    <row r="6" spans="1:13" ht="3.75" customHeight="1" x14ac:dyDescent="0.2">
      <c r="A6" s="2"/>
      <c r="B6" s="2"/>
      <c r="C6" s="3"/>
      <c r="D6" s="3"/>
      <c r="E6" s="3"/>
      <c r="F6" s="3"/>
      <c r="G6" s="4"/>
      <c r="H6" s="4"/>
      <c r="I6" s="4"/>
      <c r="J6" s="2"/>
      <c r="K6" s="13"/>
      <c r="L6" s="14"/>
      <c r="M6" s="2"/>
    </row>
    <row r="7" spans="1:13" s="24" customFormat="1" ht="9" customHeight="1" thickBot="1" x14ac:dyDescent="0.25">
      <c r="A7" s="22" t="s">
        <v>1</v>
      </c>
      <c r="B7" s="22" t="s">
        <v>2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7</v>
      </c>
      <c r="H7" s="22" t="s">
        <v>8</v>
      </c>
      <c r="I7" s="292" t="s">
        <v>9</v>
      </c>
      <c r="J7" s="292"/>
      <c r="K7" s="293" t="s">
        <v>10</v>
      </c>
      <c r="L7" s="293"/>
      <c r="M7" s="22" t="s">
        <v>11</v>
      </c>
    </row>
    <row r="8" spans="1:13" ht="15.75" customHeight="1" x14ac:dyDescent="0.2">
      <c r="A8" s="283" t="s">
        <v>12</v>
      </c>
      <c r="B8" s="283" t="s">
        <v>13</v>
      </c>
      <c r="C8" s="308" t="s">
        <v>14</v>
      </c>
      <c r="D8" s="309"/>
      <c r="E8" s="309"/>
      <c r="F8" s="310"/>
      <c r="G8" s="311" t="s">
        <v>15</v>
      </c>
      <c r="H8" s="312"/>
      <c r="I8" s="313" t="s">
        <v>16</v>
      </c>
      <c r="J8" s="314"/>
      <c r="K8" s="315" t="s">
        <v>17</v>
      </c>
      <c r="L8" s="316"/>
      <c r="M8" s="283" t="s">
        <v>18</v>
      </c>
    </row>
    <row r="9" spans="1:13" s="65" customFormat="1" ht="29.25" customHeight="1" thickBot="1" x14ac:dyDescent="0.3">
      <c r="A9" s="294"/>
      <c r="B9" s="294"/>
      <c r="C9" s="121" t="s">
        <v>19</v>
      </c>
      <c r="D9" s="121" t="s">
        <v>20</v>
      </c>
      <c r="E9" s="121" t="s">
        <v>21</v>
      </c>
      <c r="F9" s="122" t="s">
        <v>22</v>
      </c>
      <c r="G9" s="123" t="s">
        <v>12</v>
      </c>
      <c r="H9" s="124" t="s">
        <v>23</v>
      </c>
      <c r="I9" s="123" t="s">
        <v>24</v>
      </c>
      <c r="J9" s="125" t="s">
        <v>25</v>
      </c>
      <c r="K9" s="126" t="s">
        <v>26</v>
      </c>
      <c r="L9" s="127" t="s">
        <v>12</v>
      </c>
      <c r="M9" s="294"/>
    </row>
    <row r="10" spans="1:13" s="65" customFormat="1" ht="18" customHeight="1" x14ac:dyDescent="0.25">
      <c r="A10" s="149" t="s">
        <v>61</v>
      </c>
      <c r="B10" s="86"/>
      <c r="C10" s="87"/>
      <c r="D10" s="87"/>
      <c r="E10" s="87"/>
      <c r="F10" s="88"/>
      <c r="G10" s="86"/>
      <c r="H10" s="86"/>
      <c r="I10" s="86"/>
      <c r="J10" s="90"/>
      <c r="K10" s="91"/>
      <c r="L10" s="92"/>
      <c r="M10" s="219"/>
    </row>
    <row r="11" spans="1:13" s="65" customFormat="1" ht="18" customHeight="1" x14ac:dyDescent="0.25">
      <c r="A11" s="157"/>
      <c r="B11" s="158"/>
      <c r="C11" s="159"/>
      <c r="D11" s="159"/>
      <c r="E11" s="159"/>
      <c r="F11" s="131"/>
      <c r="G11" s="160"/>
      <c r="H11" s="158"/>
      <c r="I11" s="134"/>
      <c r="J11" s="135"/>
      <c r="K11" s="161"/>
      <c r="L11" s="162"/>
      <c r="M11" s="163"/>
    </row>
    <row r="12" spans="1:13" s="65" customFormat="1" ht="18" customHeight="1" x14ac:dyDescent="0.25">
      <c r="A12" s="164" t="s">
        <v>74</v>
      </c>
      <c r="B12" s="96"/>
      <c r="C12" s="94"/>
      <c r="D12" s="94"/>
      <c r="E12" s="94"/>
      <c r="F12" s="220"/>
      <c r="G12" s="96"/>
      <c r="H12" s="96"/>
      <c r="I12" s="96"/>
      <c r="J12" s="98"/>
      <c r="K12" s="99"/>
      <c r="L12" s="100"/>
      <c r="M12" s="221"/>
    </row>
    <row r="13" spans="1:13" s="173" customFormat="1" ht="18" customHeight="1" x14ac:dyDescent="0.25">
      <c r="A13" s="166"/>
      <c r="B13" s="134"/>
      <c r="C13" s="167"/>
      <c r="D13" s="167"/>
      <c r="E13" s="167"/>
      <c r="F13" s="168"/>
      <c r="G13" s="169"/>
      <c r="H13" s="134"/>
      <c r="I13" s="134"/>
      <c r="J13" s="135"/>
      <c r="K13" s="170"/>
      <c r="L13" s="171"/>
      <c r="M13" s="172"/>
    </row>
    <row r="14" spans="1:13" s="65" customFormat="1" ht="18" customHeight="1" x14ac:dyDescent="0.25">
      <c r="A14" s="164" t="s">
        <v>81</v>
      </c>
      <c r="B14" s="96"/>
      <c r="C14" s="94"/>
      <c r="D14" s="94"/>
      <c r="E14" s="94"/>
      <c r="F14" s="220"/>
      <c r="G14" s="96"/>
      <c r="H14" s="96"/>
      <c r="I14" s="96"/>
      <c r="J14" s="98"/>
      <c r="K14" s="99"/>
      <c r="L14" s="100"/>
      <c r="M14" s="221"/>
    </row>
    <row r="15" spans="1:13" s="65" customFormat="1" ht="18" customHeight="1" x14ac:dyDescent="0.25">
      <c r="A15" s="128"/>
      <c r="B15" s="129"/>
      <c r="C15" s="130"/>
      <c r="D15" s="130"/>
      <c r="E15" s="130"/>
      <c r="F15" s="131"/>
      <c r="G15" s="132"/>
      <c r="H15" s="133"/>
      <c r="I15" s="134"/>
      <c r="J15" s="135"/>
      <c r="K15" s="136"/>
      <c r="L15" s="137"/>
      <c r="M15" s="138"/>
    </row>
    <row r="16" spans="1:13" s="65" customFormat="1" ht="18" customHeight="1" x14ac:dyDescent="0.25">
      <c r="A16" s="164" t="s">
        <v>83</v>
      </c>
      <c r="B16" s="224"/>
      <c r="C16" s="265"/>
      <c r="D16" s="265"/>
      <c r="E16" s="265"/>
      <c r="F16" s="254"/>
      <c r="G16" s="224"/>
      <c r="H16" s="224"/>
      <c r="I16" s="224"/>
      <c r="J16" s="255"/>
      <c r="K16" s="226"/>
      <c r="L16" s="256"/>
      <c r="M16" s="228"/>
    </row>
    <row r="17" spans="1:13" s="65" customFormat="1" ht="18" customHeight="1" x14ac:dyDescent="0.25">
      <c r="A17" s="128"/>
      <c r="B17" s="129"/>
      <c r="C17" s="130"/>
      <c r="D17" s="130"/>
      <c r="E17" s="130"/>
      <c r="F17" s="131"/>
      <c r="G17" s="132"/>
      <c r="H17" s="133"/>
      <c r="I17" s="134"/>
      <c r="J17" s="135"/>
      <c r="K17" s="136"/>
      <c r="L17" s="137"/>
      <c r="M17" s="138"/>
    </row>
    <row r="18" spans="1:13" s="65" customFormat="1" ht="18" customHeight="1" x14ac:dyDescent="0.25">
      <c r="A18" s="164" t="s">
        <v>86</v>
      </c>
      <c r="B18" s="224"/>
      <c r="C18" s="265"/>
      <c r="D18" s="265"/>
      <c r="E18" s="265"/>
      <c r="F18" s="254"/>
      <c r="G18" s="224"/>
      <c r="H18" s="224"/>
      <c r="I18" s="224"/>
      <c r="J18" s="255"/>
      <c r="K18" s="226"/>
      <c r="L18" s="256"/>
      <c r="M18" s="228"/>
    </row>
    <row r="19" spans="1:13" s="65" customFormat="1" ht="18" customHeight="1" x14ac:dyDescent="0.25">
      <c r="A19" s="128"/>
      <c r="B19" s="129"/>
      <c r="C19" s="130"/>
      <c r="D19" s="130"/>
      <c r="E19" s="130"/>
      <c r="F19" s="131"/>
      <c r="G19" s="132"/>
      <c r="H19" s="133"/>
      <c r="I19" s="134"/>
      <c r="J19" s="135"/>
      <c r="K19" s="136"/>
      <c r="L19" s="137"/>
      <c r="M19" s="138"/>
    </row>
    <row r="20" spans="1:13" s="65" customFormat="1" ht="18" customHeight="1" x14ac:dyDescent="0.25">
      <c r="A20" s="164" t="s">
        <v>92</v>
      </c>
      <c r="B20" s="224"/>
      <c r="C20" s="265"/>
      <c r="D20" s="265"/>
      <c r="E20" s="265"/>
      <c r="F20" s="254"/>
      <c r="G20" s="224"/>
      <c r="H20" s="224"/>
      <c r="I20" s="224"/>
      <c r="J20" s="255"/>
      <c r="K20" s="226"/>
      <c r="L20" s="256"/>
      <c r="M20" s="228"/>
    </row>
    <row r="21" spans="1:13" s="65" customFormat="1" ht="18" customHeight="1" x14ac:dyDescent="0.25">
      <c r="A21" s="128"/>
      <c r="B21" s="129"/>
      <c r="C21" s="130"/>
      <c r="D21" s="130"/>
      <c r="E21" s="130"/>
      <c r="F21" s="131"/>
      <c r="G21" s="132"/>
      <c r="H21" s="133"/>
      <c r="I21" s="134"/>
      <c r="J21" s="135"/>
      <c r="K21" s="136"/>
      <c r="L21" s="137"/>
      <c r="M21" s="138"/>
    </row>
    <row r="22" spans="1:13" s="65" customFormat="1" ht="18" customHeight="1" x14ac:dyDescent="0.25">
      <c r="A22" s="164" t="s">
        <v>94</v>
      </c>
      <c r="B22" s="224"/>
      <c r="C22" s="265"/>
      <c r="D22" s="265"/>
      <c r="E22" s="265"/>
      <c r="F22" s="254"/>
      <c r="G22" s="224"/>
      <c r="H22" s="224"/>
      <c r="I22" s="224"/>
      <c r="J22" s="255"/>
      <c r="K22" s="226"/>
      <c r="L22" s="256"/>
      <c r="M22" s="228"/>
    </row>
    <row r="23" spans="1:13" s="65" customFormat="1" ht="18" customHeight="1" x14ac:dyDescent="0.25">
      <c r="A23" s="128"/>
      <c r="B23" s="129"/>
      <c r="C23" s="130"/>
      <c r="D23" s="130"/>
      <c r="E23" s="130"/>
      <c r="F23" s="131"/>
      <c r="G23" s="132"/>
      <c r="H23" s="133"/>
      <c r="I23" s="134"/>
      <c r="J23" s="135"/>
      <c r="K23" s="136"/>
      <c r="L23" s="137"/>
      <c r="M23" s="138"/>
    </row>
    <row r="24" spans="1:13" s="65" customFormat="1" ht="18" customHeight="1" x14ac:dyDescent="0.25">
      <c r="A24" s="164" t="s">
        <v>99</v>
      </c>
      <c r="B24" s="224"/>
      <c r="C24" s="265"/>
      <c r="D24" s="265"/>
      <c r="E24" s="265"/>
      <c r="F24" s="254"/>
      <c r="G24" s="224"/>
      <c r="H24" s="224"/>
      <c r="I24" s="224"/>
      <c r="J24" s="255"/>
      <c r="K24" s="226"/>
      <c r="L24" s="256"/>
      <c r="M24" s="228"/>
    </row>
    <row r="25" spans="1:13" s="65" customFormat="1" ht="18" customHeight="1" x14ac:dyDescent="0.25">
      <c r="A25" s="128"/>
      <c r="B25" s="129"/>
      <c r="C25" s="130"/>
      <c r="D25" s="130"/>
      <c r="E25" s="130"/>
      <c r="F25" s="131"/>
      <c r="G25" s="132"/>
      <c r="H25" s="133"/>
      <c r="I25" s="134"/>
      <c r="J25" s="135"/>
      <c r="K25" s="136"/>
      <c r="L25" s="137"/>
      <c r="M25" s="138"/>
    </row>
    <row r="26" spans="1:13" s="65" customFormat="1" ht="18" customHeight="1" x14ac:dyDescent="0.25">
      <c r="A26" s="164" t="s">
        <v>100</v>
      </c>
      <c r="B26" s="224"/>
      <c r="C26" s="265"/>
      <c r="D26" s="265"/>
      <c r="E26" s="265"/>
      <c r="F26" s="254"/>
      <c r="G26" s="224"/>
      <c r="H26" s="224"/>
      <c r="I26" s="224"/>
      <c r="J26" s="255"/>
      <c r="K26" s="226"/>
      <c r="L26" s="256"/>
      <c r="M26" s="228"/>
    </row>
    <row r="27" spans="1:13" s="65" customFormat="1" ht="18" customHeight="1" x14ac:dyDescent="0.25">
      <c r="A27" s="128"/>
      <c r="B27" s="129"/>
      <c r="C27" s="130"/>
      <c r="D27" s="130"/>
      <c r="E27" s="130"/>
      <c r="F27" s="131"/>
      <c r="G27" s="132"/>
      <c r="H27" s="133"/>
      <c r="I27" s="134"/>
      <c r="J27" s="135"/>
      <c r="K27" s="136"/>
      <c r="L27" s="137"/>
      <c r="M27" s="138"/>
    </row>
    <row r="28" spans="1:13" s="65" customFormat="1" ht="18" customHeight="1" x14ac:dyDescent="0.25">
      <c r="A28" s="164" t="s">
        <v>27</v>
      </c>
      <c r="B28" s="224"/>
      <c r="C28" s="265"/>
      <c r="D28" s="265"/>
      <c r="E28" s="265"/>
      <c r="F28" s="254"/>
      <c r="G28" s="224"/>
      <c r="H28" s="224"/>
      <c r="I28" s="224"/>
      <c r="J28" s="255"/>
      <c r="K28" s="226"/>
      <c r="L28" s="256"/>
      <c r="M28" s="228"/>
    </row>
    <row r="29" spans="1:13" s="148" customFormat="1" ht="18" customHeight="1" x14ac:dyDescent="0.25">
      <c r="A29" s="273">
        <v>43761</v>
      </c>
      <c r="B29" s="139">
        <v>1184452.1599999999</v>
      </c>
      <c r="C29" s="140">
        <v>0</v>
      </c>
      <c r="D29" s="140">
        <v>0</v>
      </c>
      <c r="E29" s="140">
        <v>0</v>
      </c>
      <c r="F29" s="141">
        <f>C29+D29+E29</f>
        <v>0</v>
      </c>
      <c r="G29" s="142">
        <v>43761</v>
      </c>
      <c r="H29" s="143">
        <f>B29-F29</f>
        <v>1184452.1599999999</v>
      </c>
      <c r="I29" s="274" t="s">
        <v>134</v>
      </c>
      <c r="J29" s="144" t="s">
        <v>135</v>
      </c>
      <c r="K29" s="145" t="s">
        <v>96</v>
      </c>
      <c r="L29" s="146">
        <v>43761</v>
      </c>
      <c r="M29" s="147"/>
    </row>
    <row r="30" spans="1:13" ht="18" customHeight="1" x14ac:dyDescent="0.2">
      <c r="A30" s="46" t="s">
        <v>28</v>
      </c>
      <c r="B30" s="112"/>
      <c r="C30" s="271"/>
      <c r="D30" s="271"/>
      <c r="E30" s="271"/>
      <c r="F30" s="95"/>
      <c r="G30" s="112"/>
      <c r="H30" s="112"/>
      <c r="I30" s="104"/>
      <c r="J30" s="106"/>
      <c r="K30" s="113"/>
      <c r="L30" s="272"/>
      <c r="M30" s="114"/>
    </row>
    <row r="31" spans="1:13" ht="18" customHeight="1" x14ac:dyDescent="0.2">
      <c r="A31" s="120"/>
      <c r="B31" s="77"/>
      <c r="C31" s="78"/>
      <c r="D31" s="78"/>
      <c r="E31" s="78"/>
      <c r="F31" s="28"/>
      <c r="G31" s="77"/>
      <c r="H31" s="77"/>
      <c r="I31" s="31"/>
      <c r="J31" s="32"/>
      <c r="K31" s="79"/>
      <c r="L31" s="81"/>
      <c r="M31" s="80"/>
    </row>
    <row r="32" spans="1:13" ht="18" customHeight="1" x14ac:dyDescent="0.2">
      <c r="A32" s="46" t="s">
        <v>29</v>
      </c>
      <c r="B32" s="112"/>
      <c r="C32" s="271"/>
      <c r="D32" s="271"/>
      <c r="E32" s="271"/>
      <c r="F32" s="95"/>
      <c r="G32" s="112"/>
      <c r="H32" s="112"/>
      <c r="I32" s="104"/>
      <c r="J32" s="106"/>
      <c r="K32" s="113"/>
      <c r="L32" s="272"/>
      <c r="M32" s="114"/>
    </row>
    <row r="33" spans="1:13" ht="18" customHeight="1" thickBot="1" x14ac:dyDescent="0.25">
      <c r="A33" s="175"/>
      <c r="B33" s="36"/>
      <c r="C33" s="42"/>
      <c r="D33" s="42"/>
      <c r="E33" s="42"/>
      <c r="F33" s="44"/>
      <c r="G33" s="36"/>
      <c r="H33" s="36"/>
      <c r="I33" s="37"/>
      <c r="J33" s="38"/>
      <c r="K33" s="39"/>
      <c r="L33" s="40"/>
      <c r="M33" s="48"/>
    </row>
    <row r="34" spans="1:13" s="65" customFormat="1" ht="22.5" customHeight="1" thickBot="1" x14ac:dyDescent="0.3">
      <c r="A34" s="56" t="s">
        <v>30</v>
      </c>
      <c r="B34" s="60">
        <f>SUM(B10:B33)</f>
        <v>1184452.1599999999</v>
      </c>
      <c r="C34" s="58">
        <f>SUM(C10:C33)</f>
        <v>0</v>
      </c>
      <c r="D34" s="58">
        <f>SUM(D10:D33)</f>
        <v>0</v>
      </c>
      <c r="E34" s="59">
        <f>SUM(E10:E33)</f>
        <v>0</v>
      </c>
      <c r="F34" s="60">
        <f>SUM(F10:F33)</f>
        <v>0</v>
      </c>
      <c r="G34" s="82" t="s">
        <v>131</v>
      </c>
      <c r="H34" s="61">
        <f>SUM(H10:H33)</f>
        <v>1184452.1599999999</v>
      </c>
      <c r="I34" s="62"/>
      <c r="J34" s="63"/>
      <c r="K34" s="63"/>
      <c r="L34" s="63"/>
      <c r="M34" s="66"/>
    </row>
    <row r="35" spans="1:13" x14ac:dyDescent="0.2">
      <c r="A35" s="5"/>
      <c r="B35" s="5"/>
      <c r="C35" s="5"/>
      <c r="D35" s="5"/>
      <c r="G35" s="6"/>
    </row>
    <row r="36" spans="1:13" x14ac:dyDescent="0.2">
      <c r="B36" s="6"/>
      <c r="C36" s="6"/>
      <c r="D36" s="6"/>
      <c r="G36" s="6"/>
    </row>
    <row r="37" spans="1:13" x14ac:dyDescent="0.2">
      <c r="B37" s="6"/>
      <c r="C37" s="6"/>
      <c r="D37" s="6"/>
      <c r="G37" s="6"/>
    </row>
    <row r="39" spans="1:13" s="15" customFormat="1" x14ac:dyDescent="0.2"/>
    <row r="40" spans="1:13" s="7" customFormat="1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8"/>
      <c r="K40" s="19"/>
      <c r="L40" s="20"/>
      <c r="M40" s="16"/>
    </row>
    <row r="41" spans="1:13" s="7" customFormat="1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8"/>
      <c r="K41" s="19"/>
      <c r="L41" s="20"/>
      <c r="M41" s="16"/>
    </row>
    <row r="42" spans="1:13" s="7" customFormat="1" x14ac:dyDescent="0.2">
      <c r="A42" s="16"/>
      <c r="B42" s="17"/>
      <c r="C42" s="17"/>
      <c r="D42" s="17"/>
      <c r="E42" s="17"/>
      <c r="F42" s="17"/>
      <c r="I42" s="17"/>
      <c r="J42" s="18"/>
      <c r="K42" s="19"/>
      <c r="L42" s="20"/>
      <c r="M42" s="16"/>
    </row>
    <row r="43" spans="1:13" s="7" customFormat="1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8"/>
      <c r="K43" s="19"/>
      <c r="L43" s="20"/>
      <c r="M43" s="16"/>
    </row>
    <row r="44" spans="1:13" s="7" customFormat="1" x14ac:dyDescent="0.2">
      <c r="A44" s="16"/>
      <c r="B44" s="17"/>
      <c r="C44" s="17"/>
      <c r="D44" s="17"/>
      <c r="E44" s="17"/>
      <c r="F44" s="17"/>
      <c r="G44" s="17"/>
      <c r="H44" s="17"/>
      <c r="I44" s="17"/>
      <c r="J44" s="18"/>
      <c r="K44" s="19"/>
      <c r="L44" s="20"/>
      <c r="M44" s="16"/>
    </row>
    <row r="45" spans="1:13" s="7" customFormat="1" x14ac:dyDescent="0.2">
      <c r="A45" s="16"/>
      <c r="B45" s="17"/>
      <c r="C45" s="17"/>
      <c r="D45" s="17"/>
      <c r="E45" s="17"/>
      <c r="F45" s="17"/>
      <c r="G45" s="17"/>
      <c r="H45" s="17"/>
      <c r="I45" s="17"/>
      <c r="J45" s="18"/>
      <c r="K45" s="19"/>
      <c r="L45" s="20"/>
      <c r="M45" s="16"/>
    </row>
    <row r="46" spans="1:13" s="7" customForma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8"/>
      <c r="K46" s="19"/>
      <c r="L46" s="20"/>
      <c r="M46" s="16"/>
    </row>
    <row r="47" spans="1:13" s="7" customFormat="1" x14ac:dyDescent="0.2">
      <c r="A47" s="16"/>
      <c r="B47" s="17"/>
      <c r="C47" s="17"/>
      <c r="D47" s="17"/>
      <c r="E47" s="17"/>
      <c r="F47" s="17"/>
      <c r="G47" s="17"/>
      <c r="H47" s="17"/>
      <c r="I47" s="17"/>
      <c r="J47" s="18"/>
      <c r="K47" s="19"/>
      <c r="L47" s="20"/>
      <c r="M47" s="16"/>
    </row>
    <row r="48" spans="1:13" s="7" customFormat="1" ht="15" customHeight="1" x14ac:dyDescent="0.2">
      <c r="A48" s="16"/>
      <c r="B48" s="17"/>
      <c r="C48" s="17"/>
      <c r="D48" s="17"/>
      <c r="E48" s="17"/>
      <c r="F48" s="17"/>
      <c r="G48" s="17"/>
      <c r="H48" s="17"/>
      <c r="I48" s="17"/>
      <c r="J48" s="18"/>
      <c r="K48" s="19"/>
      <c r="L48" s="20"/>
      <c r="M48" s="16"/>
    </row>
    <row r="49" spans="1:13" s="7" customFormat="1" ht="15" customHeight="1" x14ac:dyDescent="0.2">
      <c r="A49" s="16"/>
      <c r="B49" s="17"/>
      <c r="C49" s="17"/>
      <c r="D49" s="17"/>
      <c r="E49" s="17"/>
      <c r="F49" s="17"/>
      <c r="G49" s="17"/>
      <c r="H49" s="17"/>
      <c r="I49" s="17"/>
      <c r="J49" s="18"/>
      <c r="K49" s="19"/>
      <c r="L49" s="20"/>
      <c r="M49" s="16"/>
    </row>
    <row r="50" spans="1:13" s="7" customFormat="1" ht="15" customHeight="1" x14ac:dyDescent="0.2">
      <c r="A50" s="16"/>
      <c r="B50" s="17"/>
      <c r="C50" s="17"/>
      <c r="D50" s="17"/>
      <c r="E50" s="17"/>
      <c r="F50" s="17"/>
      <c r="G50" s="17"/>
      <c r="H50" s="17"/>
      <c r="I50" s="17"/>
      <c r="J50" s="18"/>
      <c r="K50" s="19"/>
      <c r="L50" s="20"/>
      <c r="M50" s="16"/>
    </row>
    <row r="51" spans="1:13" s="7" customFormat="1" ht="15" customHeight="1" x14ac:dyDescent="0.2">
      <c r="A51" s="16"/>
      <c r="B51" s="17"/>
      <c r="C51" s="17"/>
      <c r="D51" s="17"/>
      <c r="E51" s="17"/>
      <c r="F51" s="17"/>
      <c r="G51" s="17"/>
      <c r="H51" s="17"/>
      <c r="I51" s="17"/>
      <c r="J51" s="18"/>
      <c r="K51" s="19"/>
      <c r="L51" s="20"/>
      <c r="M51" s="16"/>
    </row>
    <row r="55" spans="1:13" x14ac:dyDescent="0.2">
      <c r="A55" s="8"/>
    </row>
    <row r="56" spans="1:13" x14ac:dyDescent="0.2">
      <c r="A56" s="21"/>
    </row>
  </sheetData>
  <mergeCells count="14">
    <mergeCell ref="M8:M9"/>
    <mergeCell ref="A8:A9"/>
    <mergeCell ref="B8:B9"/>
    <mergeCell ref="C8:F8"/>
    <mergeCell ref="G8:H8"/>
    <mergeCell ref="I8:J8"/>
    <mergeCell ref="K8:L8"/>
    <mergeCell ref="I7:J7"/>
    <mergeCell ref="K7:L7"/>
    <mergeCell ref="L1:M1"/>
    <mergeCell ref="A2:M2"/>
    <mergeCell ref="A3:M3"/>
    <mergeCell ref="A4:M4"/>
    <mergeCell ref="A5:M5"/>
  </mergeCells>
  <printOptions horizontalCentered="1"/>
  <pageMargins left="0.19685039370078741" right="0.19685039370078741" top="0.59055118110236227" bottom="0.78740157480314965" header="0.31496062992125984" footer="0.31496062992125984"/>
  <pageSetup scale="65" fitToHeight="2" orientation="landscape" horizontalDpi="360" verticalDpi="360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IP-5 FONDO GRAL</vt:lpstr>
      <vt:lpstr>IP-5 FAEISM</vt:lpstr>
      <vt:lpstr>IP-5 FORTAMUN</vt:lpstr>
      <vt:lpstr>IP-5 FISM-DF</vt:lpstr>
      <vt:lpstr>IP-5 PAICE</vt:lpstr>
      <vt:lpstr>'IP-5 FAEISM'!Área_de_impresión</vt:lpstr>
      <vt:lpstr>'IP-5 FISM-DF'!Área_de_impresión</vt:lpstr>
      <vt:lpstr>'IP-5 FONDO GRAL'!Área_de_impresión</vt:lpstr>
      <vt:lpstr>'IP-5 FORTAMUN'!Área_de_impresión</vt:lpstr>
      <vt:lpstr>'IP-5 PAICE'!Área_de_impresión</vt:lpstr>
      <vt:lpstr>'IP-5 FAEISM'!Títulos_a_imprimir</vt:lpstr>
      <vt:lpstr>'IP-5 FONDO GRAL'!Títulos_a_imprimir</vt:lpstr>
      <vt:lpstr>'IP-5 FORTAMUN'!Títulos_a_imprimir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</dc:creator>
  <cp:lastModifiedBy>Javier</cp:lastModifiedBy>
  <cp:lastPrinted>2020-03-27T01:52:20Z</cp:lastPrinted>
  <dcterms:created xsi:type="dcterms:W3CDTF">2019-02-08T17:47:21Z</dcterms:created>
  <dcterms:modified xsi:type="dcterms:W3CDTF">2020-03-27T01:52:24Z</dcterms:modified>
</cp:coreProperties>
</file>